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лет'!$A$1:$J$293</definedName>
  </definedNames>
  <calcPr fullCalcOnLoad="1"/>
</workbook>
</file>

<file path=xl/sharedStrings.xml><?xml version="1.0" encoding="utf-8"?>
<sst xmlns="http://schemas.openxmlformats.org/spreadsheetml/2006/main" count="557" uniqueCount="213">
  <si>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</si>
  <si>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</si>
  <si>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</si>
  <si>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</si>
  <si>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</si>
  <si>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</si>
  <si>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</si>
  <si>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</si>
  <si>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</si>
  <si>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</si>
  <si>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60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</si>
  <si>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</si>
  <si>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</si>
  <si>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</si>
  <si>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</si>
  <si>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</si>
  <si>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</si>
  <si>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</si>
  <si>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</si>
  <si>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</si>
  <si>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</si>
  <si>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</si>
  <si>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</si>
  <si>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</si>
  <si>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</si>
  <si>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</si>
  <si>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</si>
  <si>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</si>
  <si>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</si>
  <si>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</si>
  <si>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</si>
  <si>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</si>
  <si>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</si>
  <si>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</si>
  <si>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</si>
  <si>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</si>
  <si>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</si>
  <si>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</si>
  <si>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</si>
  <si>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</si>
  <si>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</si>
  <si>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</si>
  <si>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</si>
  <si>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</si>
  <si>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</si>
  <si>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Сок</t>
  </si>
  <si>
    <t>Кисломолочный продукт (ряженка или кефир или йогурт или снежок или бифидок и др.)</t>
  </si>
  <si>
    <t>Прием пищи</t>
  </si>
  <si>
    <t>Выход блюда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</si>
  <si>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</si>
  <si>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</si>
  <si>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</si>
  <si>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</si>
  <si>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>Примерное  меню. Сезон: весенне-зимний.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</si>
  <si>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</si>
  <si>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</si>
  <si>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</si>
  <si>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</si>
  <si>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</si>
  <si>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</si>
  <si>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</si>
  <si>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</si>
  <si>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</si>
  <si>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</si>
  <si>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</si>
  <si>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</si>
  <si>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</si>
  <si>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</si>
  <si>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</si>
  <si>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</si>
  <si>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</si>
  <si>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</si>
  <si>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 xml:space="preserve">Бутерброд  с сыром  </t>
  </si>
  <si>
    <t>Фрукты (яблоки или апельсины или мандарины или груши или бананы)</t>
  </si>
  <si>
    <t>Салат из моркови с зеленым горошком</t>
  </si>
  <si>
    <t>Щи из свежей капусты с картофелем на мясном бульоне со сметаной</t>
  </si>
  <si>
    <t>Рис припущенный</t>
  </si>
  <si>
    <t>Кондитерские изделия витаминизированные (пряники или вафли или печенье)</t>
  </si>
  <si>
    <t>200/8</t>
  </si>
  <si>
    <t>Эн/ц  (ккал)</t>
  </si>
  <si>
    <t>Витамин (мг) С</t>
  </si>
  <si>
    <t>Икра кабачковая (промышленного производства)</t>
  </si>
  <si>
    <t>Омлет с колбасой</t>
  </si>
  <si>
    <t>Какао с молоком</t>
  </si>
  <si>
    <t>Бутерброд  с маслом</t>
  </si>
  <si>
    <t>Сельдь с гарниром</t>
  </si>
  <si>
    <t>Голубцы ленивые</t>
  </si>
  <si>
    <t>Картофельное пюре</t>
  </si>
  <si>
    <t>Кисель из клюквы</t>
  </si>
  <si>
    <t>50</t>
  </si>
  <si>
    <t>Пирожки, печенные с фаршем (рыбным)</t>
  </si>
  <si>
    <t>Чай с сахаром</t>
  </si>
  <si>
    <t>70</t>
  </si>
  <si>
    <t>504/505</t>
  </si>
  <si>
    <t>Винегрет овощной</t>
  </si>
  <si>
    <t>Рулет из говядины с яйцом</t>
  </si>
  <si>
    <t>Макаронные изделия отварные</t>
  </si>
  <si>
    <t>Соус томатный с овощами</t>
  </si>
  <si>
    <t>Компот из смеси сухофруктов</t>
  </si>
  <si>
    <t>200/15/8</t>
  </si>
  <si>
    <t>Овощи натуральные (соленые или свежие)</t>
  </si>
  <si>
    <t>Борщ с мясом и со сметаной</t>
  </si>
  <si>
    <t>Котлеты рыбные любительские</t>
  </si>
  <si>
    <t>Соус красный основной</t>
  </si>
  <si>
    <t>Напиток клюквенный</t>
  </si>
  <si>
    <t>80</t>
  </si>
  <si>
    <t>Ватрушка с творожным фаршем</t>
  </si>
  <si>
    <t>Чай с лимоном</t>
  </si>
  <si>
    <t>555/622</t>
  </si>
  <si>
    <t>Салат картофельный с зеленым горошком</t>
  </si>
  <si>
    <t>Бульон из кур с гренками</t>
  </si>
  <si>
    <t>Суфле из кур</t>
  </si>
  <si>
    <t>Капуста тушеная</t>
  </si>
  <si>
    <t>200/10</t>
  </si>
  <si>
    <t>Пирожки, печенные с  фаршем (картофельным)</t>
  </si>
  <si>
    <t>135/185</t>
  </si>
  <si>
    <t>557/558/610</t>
  </si>
  <si>
    <t>Щи из свежей капусты с картофелем, с мясом и со сметаной</t>
  </si>
  <si>
    <t>Зразы из говядины с рисом</t>
  </si>
  <si>
    <t>Напиток из шиповника</t>
  </si>
  <si>
    <t>Салат из моркови с кукурузой</t>
  </si>
  <si>
    <t>Рассольник ленинградский с мясом и со сметаной</t>
  </si>
  <si>
    <t>Фрикадельки из кур</t>
  </si>
  <si>
    <t>Колбасные изделия, запеченные в тесте</t>
  </si>
  <si>
    <t xml:space="preserve">                 День 9</t>
  </si>
  <si>
    <t>Итого за девятый день</t>
  </si>
  <si>
    <t>Эн/ц   (ккал)</t>
  </si>
  <si>
    <t>200/15</t>
  </si>
  <si>
    <t>Тефтели рыбные с соусом</t>
  </si>
  <si>
    <t>100/20</t>
  </si>
  <si>
    <t>Бутерброд  с сыром и с маслом</t>
  </si>
  <si>
    <t>Азу</t>
  </si>
  <si>
    <t>Суп  с рыбными консервами</t>
  </si>
  <si>
    <t>Кнели из говядины</t>
  </si>
  <si>
    <t>200</t>
  </si>
  <si>
    <t>Коржик молочный</t>
  </si>
  <si>
    <t>Суп крестьянский с крупой и со сметаной</t>
  </si>
  <si>
    <t>55</t>
  </si>
  <si>
    <t>Бефстроганов из отварной говядины</t>
  </si>
  <si>
    <t>377/454</t>
  </si>
  <si>
    <t>465/466</t>
  </si>
  <si>
    <t>138/142</t>
  </si>
  <si>
    <t>138/156</t>
  </si>
  <si>
    <t>138/148</t>
  </si>
  <si>
    <t>138/158</t>
  </si>
  <si>
    <t>Суп картофельный с бобовыми изделиями с мясом</t>
  </si>
  <si>
    <t>360/460/462</t>
  </si>
  <si>
    <t>Салат из соленых или свежих огурцов с луком</t>
  </si>
  <si>
    <t>Итого за весь период (10 дней)</t>
  </si>
  <si>
    <t>Среднее значение за период ( 1 день)</t>
  </si>
  <si>
    <t>При составлении меню допустимы отклонения от химического состава рекомендуемых наборов продуктов  +/- 10%</t>
  </si>
  <si>
    <t>Картофель отварной</t>
  </si>
  <si>
    <t>Запеканка рисовая с молоком сгущенным</t>
  </si>
  <si>
    <t>110/30</t>
  </si>
  <si>
    <t>Салат из свеклы с чесноком</t>
  </si>
  <si>
    <t>Пирожки, печенные с фаршем (капустным)</t>
  </si>
  <si>
    <t>557/558/607</t>
  </si>
  <si>
    <t>Каша овсяная из хлопьев овсяных "Геркулес" жидкая</t>
  </si>
  <si>
    <t>Запеканка из творога с молоком сгущенным</t>
  </si>
  <si>
    <t>557/558/627</t>
  </si>
  <si>
    <t>50/30</t>
  </si>
  <si>
    <t>150</t>
  </si>
  <si>
    <t>150/20</t>
  </si>
  <si>
    <t>85</t>
  </si>
  <si>
    <t>Суп картофельный с крупой и с мясом</t>
  </si>
  <si>
    <t>138/170</t>
  </si>
  <si>
    <t xml:space="preserve">                                              Дети 3-7 лет, 10 часовое пребывание. </t>
  </si>
  <si>
    <t>Дети 3-7 лет, 10 часовое пребывание.</t>
  </si>
  <si>
    <t>Суп из овощей  со сметаной</t>
  </si>
  <si>
    <t>Дети 3-7  лет, 10 часовое пребывание.</t>
  </si>
  <si>
    <t>Дети 3 - 7лет, 10 часовое пребывание.</t>
  </si>
  <si>
    <t xml:space="preserve">Дети 3-7 лет, 10 часовое пребывание. </t>
  </si>
  <si>
    <t>Средние показатели энергетической ценности и химического састава рациона питания детей 3-7 лет, 10 часовое пребывание.</t>
  </si>
  <si>
    <t>30/5</t>
  </si>
  <si>
    <t>90</t>
  </si>
  <si>
    <t>Суп молочный с крупой</t>
  </si>
  <si>
    <t>200/7</t>
  </si>
  <si>
    <t xml:space="preserve">Соус томатный </t>
  </si>
  <si>
    <t>Рыба запеченная в омлете</t>
  </si>
  <si>
    <t>35/5</t>
  </si>
  <si>
    <t>200/10/8</t>
  </si>
  <si>
    <t>100</t>
  </si>
  <si>
    <t>Соус томатный</t>
  </si>
  <si>
    <t>Физиологическая потребность в энергии и пищевых веществах при 10 часовом прибывание (70% от суточной нормы)</t>
  </si>
  <si>
    <t>Процент удовлетворения при 10 часовом прибывании (70% от суточной нормы)</t>
  </si>
  <si>
    <t>Сырники  с молоком сгущённым</t>
  </si>
  <si>
    <t>504/506</t>
  </si>
  <si>
    <t>30/10</t>
  </si>
  <si>
    <t>70,0/61,6</t>
  </si>
  <si>
    <t>120</t>
  </si>
  <si>
    <t>35</t>
  </si>
  <si>
    <t>Макаронная запеканка</t>
  </si>
  <si>
    <t>Бутерброд  с сыром с маслом</t>
  </si>
  <si>
    <t>45/15/8</t>
  </si>
  <si>
    <t>83/62,6</t>
  </si>
  <si>
    <t>Каша пшенная молочная жидкая</t>
  </si>
  <si>
    <t>25/5</t>
  </si>
  <si>
    <t>Каша манная молочная жидкая</t>
  </si>
  <si>
    <t>30</t>
  </si>
  <si>
    <t>30/6</t>
  </si>
  <si>
    <t>45/12/8</t>
  </si>
  <si>
    <t>331/493</t>
  </si>
  <si>
    <t>Каша гречневая  рассыпчатая</t>
  </si>
  <si>
    <t>294/493</t>
  </si>
  <si>
    <t>70/61,6</t>
  </si>
  <si>
    <t>323/493</t>
  </si>
  <si>
    <t xml:space="preserve">  завтрак 2:</t>
  </si>
  <si>
    <t xml:space="preserve">  обед:</t>
  </si>
  <si>
    <t xml:space="preserve">   полдник:</t>
  </si>
  <si>
    <t xml:space="preserve">   обед:</t>
  </si>
  <si>
    <t xml:space="preserve">   завтрак 2:</t>
  </si>
  <si>
    <t xml:space="preserve">    полдник:</t>
  </si>
  <si>
    <t xml:space="preserve">  обед: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</si>
</sst>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_(* #,##0.000_);_(* \(#,##0.000\);_(* &quot;-&quot;??_);_(@_)"/>
    <numFmt numFmtId="192" formatCode="_(* #,##0.0_);_(* \(#,##0.0\);_(* &quot;-&quot;??_);_(@_)"/>
    <numFmt numFmtId="193" formatCode="#,##0.0&quot;р.&quot;"/>
    <numFmt numFmtId="194" formatCode="#,##0.0"/>
    <numFmt numFmtId="195" formatCode="#,##0.00&quot;р.&quot;"/>
    <numFmt numFmtId="196" formatCode="#,##0.000&quot;р.&quot;"/>
    <numFmt numFmtId="197" formatCode="#,##0.000;[Red]#,##0.000"/>
    <numFmt numFmtId="198" formatCode="0;[Red]0"/>
    <numFmt numFmtId="199" formatCode="#,##0.000"/>
    <numFmt numFmtId="200" formatCode="[$-FC19]d\ mmmm\ yyyy\ &quot;г.&quot;"/>
    <numFmt numFmtId="201" formatCode="000000"/>
    <numFmt numFmtId="202" formatCode="#&quot; &quot;???/???"/>
    <numFmt numFmtId="203" formatCode="#&quot; &quot;??/16"/>
    <numFmt numFmtId="204" formatCode="#&quot; &quot;?/2"/>
    <numFmt numFmtId="205" formatCode="#&quot; &quot;?/4"/>
    <numFmt numFmtId="206" formatCode="#&quot; &quot;?/8"/>
    <numFmt numFmtId="207" formatCode="#&quot; &quot;?/10"/>
    <numFmt numFmtId="208" formatCode="#&quot; &quot;??/100"/>
  </numFmts>
  <fonts count="44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wrapText="1"/>
    </xf>
    <xf numFmtId="0" fontId="2" fillId="0" borderId="14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2" fillId="0" borderId="12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1" xfId="6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2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2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85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6"/>
    </row>
    <row r="2" spans="1:18" ht="13.5" thickBot="1">
      <c r="A2" s="85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6"/>
    </row>
    <row r="3" spans="1:18" ht="13.5" thickBot="1">
      <c r="A3" s="15" t="s">
        <v>11</v>
      </c>
      <c r="B3" s="15" t="s">
        <v>13</v>
      </c>
      <c r="C3" s="18">
        <v>1</v>
      </c>
      <c r="D3" s="16">
        <v>2</v>
      </c>
      <c r="E3" s="18">
        <v>3</v>
      </c>
      <c r="F3" s="23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14" t="s">
        <v>9</v>
      </c>
      <c r="N3" s="14"/>
      <c r="O3" s="14" t="s">
        <v>14</v>
      </c>
      <c r="P3" s="14"/>
      <c r="Q3" s="14" t="s">
        <v>15</v>
      </c>
      <c r="R3" s="15" t="s">
        <v>16</v>
      </c>
    </row>
    <row r="4" spans="1:18" ht="13.5" thickBot="1">
      <c r="A4" s="22">
        <v>1</v>
      </c>
      <c r="B4" s="13" t="s">
        <v>7</v>
      </c>
      <c r="C4" s="22"/>
      <c r="D4" s="17"/>
      <c r="E4" s="22"/>
      <c r="F4" s="22"/>
      <c r="G4" s="17"/>
      <c r="H4" s="17"/>
      <c r="I4" s="17"/>
      <c r="J4" s="17"/>
      <c r="K4" s="17"/>
      <c r="L4" s="17"/>
      <c r="M4" s="85">
        <f>SUM(L4+K4+J4+I4+H4+G4+F4+E4+D4+C4)</f>
        <v>0</v>
      </c>
      <c r="N4" s="86"/>
      <c r="O4" s="85">
        <f>M4/10</f>
        <v>0</v>
      </c>
      <c r="P4" s="86"/>
      <c r="Q4" s="17">
        <v>60</v>
      </c>
      <c r="R4" s="22">
        <f>O4*100/Q4</f>
        <v>0</v>
      </c>
    </row>
    <row r="5" spans="1:18" ht="13.5" thickBot="1">
      <c r="A5" s="22">
        <v>2</v>
      </c>
      <c r="B5" s="13" t="s">
        <v>3</v>
      </c>
      <c r="C5" s="22"/>
      <c r="D5" s="17"/>
      <c r="E5" s="22"/>
      <c r="F5" s="22"/>
      <c r="G5" s="17"/>
      <c r="H5" s="17"/>
      <c r="I5" s="17"/>
      <c r="J5" s="17"/>
      <c r="K5" s="17"/>
      <c r="L5" s="17"/>
      <c r="M5" s="85">
        <f aca="true" t="shared" si="0" ref="M5:M27">SUM(L5+K5+J5+I5+H5+G5+F5+E5+D5+C5)</f>
        <v>0</v>
      </c>
      <c r="N5" s="86"/>
      <c r="O5" s="85">
        <f aca="true" t="shared" si="1" ref="O5:O27">M5/10</f>
        <v>0</v>
      </c>
      <c r="P5" s="86"/>
      <c r="Q5" s="17">
        <v>30</v>
      </c>
      <c r="R5" s="22">
        <f aca="true" t="shared" si="2" ref="R5:R27">O5*100/Q5</f>
        <v>0</v>
      </c>
    </row>
    <row r="6" spans="1:18" ht="13.5" thickBot="1">
      <c r="A6" s="22">
        <v>3</v>
      </c>
      <c r="B6" s="21" t="s">
        <v>17</v>
      </c>
      <c r="C6" s="22"/>
      <c r="D6" s="17"/>
      <c r="E6" s="22"/>
      <c r="F6" s="22"/>
      <c r="G6" s="17"/>
      <c r="H6" s="17"/>
      <c r="I6" s="17"/>
      <c r="J6" s="17"/>
      <c r="K6" s="17"/>
      <c r="L6" s="17"/>
      <c r="M6" s="85">
        <f t="shared" si="0"/>
        <v>0</v>
      </c>
      <c r="N6" s="86"/>
      <c r="O6" s="85">
        <f t="shared" si="1"/>
        <v>0</v>
      </c>
      <c r="P6" s="86"/>
      <c r="Q6" s="17">
        <v>16</v>
      </c>
      <c r="R6" s="22">
        <f t="shared" si="2"/>
        <v>0</v>
      </c>
    </row>
    <row r="7" spans="1:18" ht="13.5" thickBot="1">
      <c r="A7" s="22">
        <v>4</v>
      </c>
      <c r="B7" s="21" t="s">
        <v>18</v>
      </c>
      <c r="C7" s="22"/>
      <c r="D7" s="17"/>
      <c r="E7" s="22"/>
      <c r="F7" s="22"/>
      <c r="G7" s="17"/>
      <c r="H7" s="17"/>
      <c r="I7" s="17"/>
      <c r="J7" s="17"/>
      <c r="K7" s="17"/>
      <c r="L7" s="17"/>
      <c r="M7" s="85">
        <f t="shared" si="0"/>
        <v>0</v>
      </c>
      <c r="N7" s="86"/>
      <c r="O7" s="85">
        <f t="shared" si="1"/>
        <v>0</v>
      </c>
      <c r="P7" s="86"/>
      <c r="Q7" s="17">
        <v>3</v>
      </c>
      <c r="R7" s="22">
        <f t="shared" si="2"/>
        <v>0</v>
      </c>
    </row>
    <row r="8" spans="1:18" ht="13.5" thickBot="1">
      <c r="A8" s="22">
        <v>5</v>
      </c>
      <c r="B8" s="21" t="s">
        <v>19</v>
      </c>
      <c r="C8" s="22"/>
      <c r="D8" s="17"/>
      <c r="E8" s="22"/>
      <c r="F8" s="22"/>
      <c r="G8" s="17"/>
      <c r="H8" s="17"/>
      <c r="I8" s="17"/>
      <c r="J8" s="17"/>
      <c r="K8" s="17"/>
      <c r="L8" s="17"/>
      <c r="M8" s="85">
        <f t="shared" si="0"/>
        <v>0</v>
      </c>
      <c r="N8" s="86"/>
      <c r="O8" s="85">
        <f t="shared" si="1"/>
        <v>0</v>
      </c>
      <c r="P8" s="86"/>
      <c r="Q8" s="17">
        <v>30</v>
      </c>
      <c r="R8" s="22">
        <f t="shared" si="2"/>
        <v>0</v>
      </c>
    </row>
    <row r="9" spans="1:18" ht="13.5" thickBot="1">
      <c r="A9" s="22">
        <v>6</v>
      </c>
      <c r="B9" s="21" t="s">
        <v>20</v>
      </c>
      <c r="C9" s="22"/>
      <c r="D9" s="17"/>
      <c r="E9" s="22"/>
      <c r="F9" s="22"/>
      <c r="G9" s="17"/>
      <c r="H9" s="17"/>
      <c r="I9" s="17"/>
      <c r="J9" s="17"/>
      <c r="K9" s="17"/>
      <c r="L9" s="17"/>
      <c r="M9" s="85">
        <f t="shared" si="0"/>
        <v>0</v>
      </c>
      <c r="N9" s="86"/>
      <c r="O9" s="85">
        <f t="shared" si="1"/>
        <v>0</v>
      </c>
      <c r="P9" s="86"/>
      <c r="Q9" s="17">
        <v>150</v>
      </c>
      <c r="R9" s="22">
        <f t="shared" si="2"/>
        <v>0</v>
      </c>
    </row>
    <row r="10" spans="1:18" ht="13.5" thickBot="1">
      <c r="A10" s="22">
        <v>7</v>
      </c>
      <c r="B10" s="21" t="s">
        <v>21</v>
      </c>
      <c r="C10" s="22"/>
      <c r="D10" s="17"/>
      <c r="E10" s="22"/>
      <c r="F10" s="22"/>
      <c r="G10" s="17"/>
      <c r="H10" s="17"/>
      <c r="I10" s="17"/>
      <c r="J10" s="17"/>
      <c r="K10" s="17"/>
      <c r="L10" s="17"/>
      <c r="M10" s="85">
        <f t="shared" si="0"/>
        <v>0</v>
      </c>
      <c r="N10" s="86"/>
      <c r="O10" s="85">
        <f t="shared" si="1"/>
        <v>0</v>
      </c>
      <c r="P10" s="86"/>
      <c r="Q10" s="17">
        <v>200</v>
      </c>
      <c r="R10" s="22">
        <f t="shared" si="2"/>
        <v>0</v>
      </c>
    </row>
    <row r="11" spans="1:18" ht="13.5" thickBot="1">
      <c r="A11" s="22">
        <v>8</v>
      </c>
      <c r="B11" s="21" t="s">
        <v>22</v>
      </c>
      <c r="C11" s="22"/>
      <c r="D11" s="17"/>
      <c r="E11" s="22"/>
      <c r="F11" s="22"/>
      <c r="G11" s="17"/>
      <c r="H11" s="17"/>
      <c r="I11" s="17"/>
      <c r="J11" s="17"/>
      <c r="K11" s="17"/>
      <c r="L11" s="17"/>
      <c r="M11" s="85">
        <f t="shared" si="0"/>
        <v>0</v>
      </c>
      <c r="N11" s="86"/>
      <c r="O11" s="85">
        <f t="shared" si="1"/>
        <v>0</v>
      </c>
      <c r="P11" s="86"/>
      <c r="Q11" s="17">
        <v>130</v>
      </c>
      <c r="R11" s="22">
        <f t="shared" si="2"/>
        <v>0</v>
      </c>
    </row>
    <row r="12" spans="1:18" ht="13.5" thickBot="1">
      <c r="A12" s="22">
        <v>9</v>
      </c>
      <c r="B12" s="21" t="s">
        <v>23</v>
      </c>
      <c r="C12" s="22"/>
      <c r="D12" s="17"/>
      <c r="E12" s="22"/>
      <c r="F12" s="22"/>
      <c r="G12" s="17"/>
      <c r="H12" s="17"/>
      <c r="I12" s="17"/>
      <c r="J12" s="17"/>
      <c r="K12" s="17"/>
      <c r="L12" s="17"/>
      <c r="M12" s="85">
        <f t="shared" si="0"/>
        <v>0</v>
      </c>
      <c r="N12" s="86"/>
      <c r="O12" s="85">
        <f t="shared" si="1"/>
        <v>0</v>
      </c>
      <c r="P12" s="86"/>
      <c r="Q12" s="17">
        <v>10</v>
      </c>
      <c r="R12" s="22">
        <f t="shared" si="2"/>
        <v>0</v>
      </c>
    </row>
    <row r="13" spans="1:18" ht="13.5" thickBot="1">
      <c r="A13" s="22">
        <v>10</v>
      </c>
      <c r="B13" s="21" t="s">
        <v>24</v>
      </c>
      <c r="C13" s="22"/>
      <c r="D13" s="17"/>
      <c r="E13" s="22"/>
      <c r="F13" s="22"/>
      <c r="G13" s="17"/>
      <c r="H13" s="17"/>
      <c r="I13" s="17"/>
      <c r="J13" s="17"/>
      <c r="K13" s="17"/>
      <c r="L13" s="17"/>
      <c r="M13" s="85">
        <f t="shared" si="0"/>
        <v>0</v>
      </c>
      <c r="N13" s="86"/>
      <c r="O13" s="85">
        <f t="shared" si="1"/>
        <v>0</v>
      </c>
      <c r="P13" s="86"/>
      <c r="Q13" s="17">
        <v>7</v>
      </c>
      <c r="R13" s="22">
        <f t="shared" si="2"/>
        <v>0</v>
      </c>
    </row>
    <row r="14" spans="1:18" ht="13.5" thickBot="1">
      <c r="A14" s="22">
        <v>11</v>
      </c>
      <c r="B14" s="21" t="s">
        <v>25</v>
      </c>
      <c r="C14" s="22"/>
      <c r="D14" s="17"/>
      <c r="E14" s="22"/>
      <c r="F14" s="22"/>
      <c r="G14" s="17"/>
      <c r="H14" s="17"/>
      <c r="I14" s="17"/>
      <c r="J14" s="17"/>
      <c r="K14" s="17"/>
      <c r="L14" s="17"/>
      <c r="M14" s="85">
        <f t="shared" si="0"/>
        <v>0</v>
      </c>
      <c r="N14" s="86"/>
      <c r="O14" s="85">
        <f t="shared" si="1"/>
        <v>0</v>
      </c>
      <c r="P14" s="86"/>
      <c r="Q14" s="17">
        <v>50</v>
      </c>
      <c r="R14" s="22">
        <f t="shared" si="2"/>
        <v>0</v>
      </c>
    </row>
    <row r="15" spans="1:18" ht="13.5" thickBot="1">
      <c r="A15" s="22">
        <v>12</v>
      </c>
      <c r="B15" s="21" t="s">
        <v>26</v>
      </c>
      <c r="C15" s="22"/>
      <c r="D15" s="17"/>
      <c r="E15" s="22"/>
      <c r="F15" s="22"/>
      <c r="G15" s="17"/>
      <c r="H15" s="17"/>
      <c r="I15" s="17"/>
      <c r="J15" s="17"/>
      <c r="K15" s="17"/>
      <c r="L15" s="17"/>
      <c r="M15" s="85">
        <f t="shared" si="0"/>
        <v>0</v>
      </c>
      <c r="N15" s="86"/>
      <c r="O15" s="85">
        <f t="shared" si="1"/>
        <v>0</v>
      </c>
      <c r="P15" s="86"/>
      <c r="Q15" s="17">
        <v>17</v>
      </c>
      <c r="R15" s="22">
        <f t="shared" si="2"/>
        <v>0</v>
      </c>
    </row>
    <row r="16" spans="1:18" ht="13.5" thickBot="1">
      <c r="A16" s="22">
        <v>13</v>
      </c>
      <c r="B16" s="21" t="s">
        <v>27</v>
      </c>
      <c r="C16" s="22"/>
      <c r="D16" s="17"/>
      <c r="E16" s="22"/>
      <c r="F16" s="22"/>
      <c r="G16" s="17"/>
      <c r="H16" s="17"/>
      <c r="I16" s="17"/>
      <c r="J16" s="17"/>
      <c r="K16" s="17"/>
      <c r="L16" s="17"/>
      <c r="M16" s="85">
        <f t="shared" si="0"/>
        <v>0</v>
      </c>
      <c r="N16" s="86"/>
      <c r="O16" s="85">
        <f t="shared" si="1"/>
        <v>0</v>
      </c>
      <c r="P16" s="86"/>
      <c r="Q16" s="17">
        <v>6</v>
      </c>
      <c r="R16" s="22">
        <f t="shared" si="2"/>
        <v>0</v>
      </c>
    </row>
    <row r="17" spans="1:18" ht="13.5" thickBot="1">
      <c r="A17" s="22">
        <v>14</v>
      </c>
      <c r="B17" s="21" t="s">
        <v>28</v>
      </c>
      <c r="C17" s="22"/>
      <c r="D17" s="17"/>
      <c r="E17" s="22"/>
      <c r="F17" s="22"/>
      <c r="G17" s="17"/>
      <c r="H17" s="17"/>
      <c r="I17" s="17"/>
      <c r="J17" s="17"/>
      <c r="K17" s="17"/>
      <c r="L17" s="17"/>
      <c r="M17" s="85">
        <f t="shared" si="0"/>
        <v>0</v>
      </c>
      <c r="N17" s="86"/>
      <c r="O17" s="85">
        <f t="shared" si="1"/>
        <v>0</v>
      </c>
      <c r="P17" s="86"/>
      <c r="Q17" s="17">
        <v>20</v>
      </c>
      <c r="R17" s="22">
        <f t="shared" si="2"/>
        <v>0</v>
      </c>
    </row>
    <row r="18" spans="1:18" ht="13.5" thickBot="1">
      <c r="A18" s="22">
        <v>15</v>
      </c>
      <c r="B18" s="21" t="s">
        <v>29</v>
      </c>
      <c r="C18" s="22"/>
      <c r="D18" s="17"/>
      <c r="E18" s="22"/>
      <c r="F18" s="22"/>
      <c r="G18" s="17"/>
      <c r="H18" s="17"/>
      <c r="I18" s="17"/>
      <c r="J18" s="17"/>
      <c r="K18" s="17"/>
      <c r="L18" s="17"/>
      <c r="M18" s="85">
        <f t="shared" si="0"/>
        <v>0</v>
      </c>
      <c r="N18" s="86"/>
      <c r="O18" s="85">
        <f t="shared" si="1"/>
        <v>0</v>
      </c>
      <c r="P18" s="86"/>
      <c r="Q18" s="17">
        <v>600</v>
      </c>
      <c r="R18" s="22">
        <f t="shared" si="2"/>
        <v>0</v>
      </c>
    </row>
    <row r="19" spans="1:18" ht="13.5" thickBot="1">
      <c r="A19" s="22">
        <v>16</v>
      </c>
      <c r="B19" s="21" t="s">
        <v>30</v>
      </c>
      <c r="C19" s="22"/>
      <c r="D19" s="17"/>
      <c r="E19" s="22"/>
      <c r="F19" s="22"/>
      <c r="G19" s="17"/>
      <c r="H19" s="17"/>
      <c r="I19" s="17"/>
      <c r="J19" s="17"/>
      <c r="K19" s="17"/>
      <c r="L19" s="17"/>
      <c r="M19" s="85">
        <f t="shared" si="0"/>
        <v>0</v>
      </c>
      <c r="N19" s="86"/>
      <c r="O19" s="85">
        <f t="shared" si="1"/>
        <v>0</v>
      </c>
      <c r="P19" s="86"/>
      <c r="Q19" s="17">
        <v>50</v>
      </c>
      <c r="R19" s="22">
        <f t="shared" si="2"/>
        <v>0</v>
      </c>
    </row>
    <row r="20" spans="1:18" ht="13.5" thickBot="1">
      <c r="A20" s="22">
        <v>17</v>
      </c>
      <c r="B20" s="21" t="s">
        <v>31</v>
      </c>
      <c r="C20" s="22"/>
      <c r="D20" s="17"/>
      <c r="E20" s="22"/>
      <c r="F20" s="22"/>
      <c r="G20" s="17"/>
      <c r="H20" s="17"/>
      <c r="I20" s="17"/>
      <c r="J20" s="17"/>
      <c r="K20" s="17"/>
      <c r="L20" s="17"/>
      <c r="M20" s="85">
        <f t="shared" si="0"/>
        <v>0</v>
      </c>
      <c r="N20" s="86"/>
      <c r="O20" s="85">
        <f t="shared" si="1"/>
        <v>0</v>
      </c>
      <c r="P20" s="86"/>
      <c r="Q20" s="17">
        <v>85</v>
      </c>
      <c r="R20" s="22">
        <f t="shared" si="2"/>
        <v>0</v>
      </c>
    </row>
    <row r="21" spans="1:18" ht="13.5" thickBot="1">
      <c r="A21" s="22">
        <v>18</v>
      </c>
      <c r="B21" s="21" t="s">
        <v>32</v>
      </c>
      <c r="C21" s="22"/>
      <c r="D21" s="17"/>
      <c r="E21" s="22"/>
      <c r="F21" s="22"/>
      <c r="G21" s="17"/>
      <c r="H21" s="17"/>
      <c r="I21" s="17"/>
      <c r="J21" s="17"/>
      <c r="K21" s="17"/>
      <c r="L21" s="17"/>
      <c r="M21" s="85">
        <f t="shared" si="0"/>
        <v>0</v>
      </c>
      <c r="N21" s="86"/>
      <c r="O21" s="85">
        <f t="shared" si="1"/>
        <v>0</v>
      </c>
      <c r="P21" s="86"/>
      <c r="Q21" s="17">
        <v>25</v>
      </c>
      <c r="R21" s="22">
        <f t="shared" si="2"/>
        <v>0</v>
      </c>
    </row>
    <row r="22" spans="1:18" ht="13.5" thickBot="1">
      <c r="A22" s="22">
        <v>19</v>
      </c>
      <c r="B22" s="21" t="s">
        <v>33</v>
      </c>
      <c r="C22" s="22"/>
      <c r="D22" s="17"/>
      <c r="E22" s="22"/>
      <c r="F22" s="22"/>
      <c r="G22" s="17"/>
      <c r="H22" s="17"/>
      <c r="I22" s="17"/>
      <c r="J22" s="17"/>
      <c r="K22" s="17"/>
      <c r="L22" s="17"/>
      <c r="M22" s="85">
        <f t="shared" si="0"/>
        <v>0</v>
      </c>
      <c r="N22" s="86"/>
      <c r="O22" s="85">
        <f t="shared" si="1"/>
        <v>0</v>
      </c>
      <c r="P22" s="86"/>
      <c r="Q22" s="17">
        <v>5</v>
      </c>
      <c r="R22" s="22">
        <f t="shared" si="2"/>
        <v>0</v>
      </c>
    </row>
    <row r="23" spans="1:18" ht="13.5" thickBot="1">
      <c r="A23" s="22">
        <v>20</v>
      </c>
      <c r="B23" s="21" t="s">
        <v>34</v>
      </c>
      <c r="C23" s="22"/>
      <c r="D23" s="17"/>
      <c r="E23" s="22"/>
      <c r="F23" s="22"/>
      <c r="G23" s="17"/>
      <c r="H23" s="17"/>
      <c r="I23" s="17"/>
      <c r="J23" s="17"/>
      <c r="K23" s="17"/>
      <c r="L23" s="17"/>
      <c r="M23" s="85">
        <f t="shared" si="0"/>
        <v>0</v>
      </c>
      <c r="N23" s="86"/>
      <c r="O23" s="85">
        <f t="shared" si="1"/>
        <v>0</v>
      </c>
      <c r="P23" s="86"/>
      <c r="Q23" s="17">
        <v>3</v>
      </c>
      <c r="R23" s="22">
        <f t="shared" si="2"/>
        <v>0</v>
      </c>
    </row>
    <row r="24" spans="1:18" ht="13.5" thickBot="1">
      <c r="A24" s="22">
        <v>21</v>
      </c>
      <c r="B24" s="21" t="s">
        <v>35</v>
      </c>
      <c r="C24" s="22"/>
      <c r="D24" s="17"/>
      <c r="E24" s="22"/>
      <c r="F24" s="22"/>
      <c r="G24" s="17"/>
      <c r="H24" s="17"/>
      <c r="I24" s="17"/>
      <c r="J24" s="17"/>
      <c r="K24" s="17"/>
      <c r="L24" s="17"/>
      <c r="M24" s="85">
        <f t="shared" si="0"/>
        <v>0</v>
      </c>
      <c r="N24" s="86"/>
      <c r="O24" s="85">
        <f t="shared" si="1"/>
        <v>0</v>
      </c>
      <c r="P24" s="86"/>
      <c r="Q24" s="17">
        <v>0.2</v>
      </c>
      <c r="R24" s="22">
        <f t="shared" si="2"/>
        <v>0</v>
      </c>
    </row>
    <row r="25" spans="1:18" ht="13.5" thickBot="1">
      <c r="A25" s="22">
        <v>22</v>
      </c>
      <c r="B25" s="21" t="s">
        <v>36</v>
      </c>
      <c r="C25" s="22"/>
      <c r="D25" s="17"/>
      <c r="E25" s="22"/>
      <c r="F25" s="22"/>
      <c r="G25" s="17"/>
      <c r="H25" s="17"/>
      <c r="I25" s="17"/>
      <c r="J25" s="17"/>
      <c r="K25" s="17"/>
      <c r="L25" s="17"/>
      <c r="M25" s="85">
        <f t="shared" si="0"/>
        <v>0</v>
      </c>
      <c r="N25" s="86"/>
      <c r="O25" s="85">
        <f t="shared" si="1"/>
        <v>0</v>
      </c>
      <c r="P25" s="86"/>
      <c r="Q25" s="17">
        <v>1</v>
      </c>
      <c r="R25" s="22">
        <f t="shared" si="2"/>
        <v>0</v>
      </c>
    </row>
    <row r="26" spans="1:18" ht="13.5" thickBot="1">
      <c r="A26" s="22">
        <v>23</v>
      </c>
      <c r="B26" s="21" t="s">
        <v>37</v>
      </c>
      <c r="C26" s="22"/>
      <c r="D26" s="17"/>
      <c r="E26" s="22"/>
      <c r="F26" s="22"/>
      <c r="G26" s="17"/>
      <c r="H26" s="17"/>
      <c r="I26" s="17"/>
      <c r="J26" s="17"/>
      <c r="K26" s="17"/>
      <c r="L26" s="17"/>
      <c r="M26" s="85">
        <f t="shared" si="0"/>
        <v>0</v>
      </c>
      <c r="N26" s="86"/>
      <c r="O26" s="85">
        <f t="shared" si="1"/>
        <v>0</v>
      </c>
      <c r="P26" s="86"/>
      <c r="Q26" s="17">
        <v>2</v>
      </c>
      <c r="R26" s="22">
        <f t="shared" si="2"/>
        <v>0</v>
      </c>
    </row>
    <row r="27" spans="1:18" ht="13.5" thickBot="1">
      <c r="A27" s="19">
        <v>24</v>
      </c>
      <c r="B27" s="20" t="s">
        <v>38</v>
      </c>
      <c r="C27" s="19"/>
      <c r="D27" s="26"/>
      <c r="E27" s="19"/>
      <c r="F27" s="19"/>
      <c r="G27" s="25"/>
      <c r="H27" s="25"/>
      <c r="I27" s="25"/>
      <c r="J27" s="25"/>
      <c r="K27" s="25"/>
      <c r="L27" s="25"/>
      <c r="M27" s="85">
        <f t="shared" si="0"/>
        <v>0</v>
      </c>
      <c r="N27" s="86"/>
      <c r="O27" s="85">
        <f t="shared" si="1"/>
        <v>0</v>
      </c>
      <c r="P27" s="86"/>
      <c r="Q27" s="25">
        <v>1</v>
      </c>
      <c r="R27" s="22">
        <f t="shared" si="2"/>
        <v>0</v>
      </c>
    </row>
    <row r="29" ht="13.5" thickBot="1"/>
    <row r="30" spans="1:26" ht="12.75">
      <c r="A30" s="79" t="s">
        <v>8</v>
      </c>
      <c r="B30" s="81" t="s">
        <v>4</v>
      </c>
      <c r="C30" s="83" t="s">
        <v>7</v>
      </c>
      <c r="D30" s="77" t="s">
        <v>3</v>
      </c>
      <c r="E30" s="77" t="s">
        <v>17</v>
      </c>
      <c r="F30" s="77" t="s">
        <v>18</v>
      </c>
      <c r="G30" s="77" t="s">
        <v>40</v>
      </c>
      <c r="H30" s="75" t="s">
        <v>20</v>
      </c>
      <c r="I30" s="75" t="s">
        <v>21</v>
      </c>
      <c r="J30" s="75" t="s">
        <v>22</v>
      </c>
      <c r="K30" s="75" t="s">
        <v>23</v>
      </c>
      <c r="L30" s="75" t="s">
        <v>24</v>
      </c>
      <c r="M30" s="75" t="s">
        <v>25</v>
      </c>
      <c r="N30" s="75" t="s">
        <v>26</v>
      </c>
      <c r="O30" s="75" t="s">
        <v>27</v>
      </c>
      <c r="P30" s="75" t="s">
        <v>28</v>
      </c>
      <c r="Q30" s="75" t="s">
        <v>29</v>
      </c>
      <c r="R30" s="75" t="s">
        <v>30</v>
      </c>
      <c r="S30" s="75" t="s">
        <v>31</v>
      </c>
      <c r="T30" s="75" t="s">
        <v>32</v>
      </c>
      <c r="U30" s="75" t="s">
        <v>33</v>
      </c>
      <c r="V30" s="75" t="s">
        <v>34</v>
      </c>
      <c r="W30" s="75" t="s">
        <v>41</v>
      </c>
      <c r="X30" s="75" t="s">
        <v>42</v>
      </c>
      <c r="Y30" s="75" t="s">
        <v>37</v>
      </c>
      <c r="Z30" s="75" t="s">
        <v>38</v>
      </c>
    </row>
    <row r="31" spans="1:26" ht="13.5" thickBot="1">
      <c r="A31" s="80"/>
      <c r="B31" s="82"/>
      <c r="C31" s="84"/>
      <c r="D31" s="78"/>
      <c r="E31" s="78"/>
      <c r="F31" s="78"/>
      <c r="G31" s="78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33.75" thickBot="1">
      <c r="A32" s="4">
        <v>1</v>
      </c>
      <c r="B32" s="5">
        <v>2</v>
      </c>
      <c r="C32" s="6">
        <v>3</v>
      </c>
      <c r="D32" s="7">
        <v>4</v>
      </c>
      <c r="E32" s="5">
        <v>5</v>
      </c>
      <c r="F32" s="5">
        <v>6</v>
      </c>
      <c r="G32" s="5">
        <v>7</v>
      </c>
      <c r="H32" s="6" t="s">
        <v>43</v>
      </c>
      <c r="I32" s="7">
        <v>9</v>
      </c>
      <c r="J32" s="5">
        <v>10</v>
      </c>
      <c r="K32" s="5">
        <v>11</v>
      </c>
      <c r="L32" s="5">
        <v>12</v>
      </c>
      <c r="M32" s="5">
        <v>13</v>
      </c>
      <c r="N32" s="27">
        <v>14</v>
      </c>
      <c r="O32" s="5">
        <v>15</v>
      </c>
      <c r="P32" s="27">
        <v>16</v>
      </c>
      <c r="Q32" s="5">
        <v>17</v>
      </c>
      <c r="R32" s="27">
        <v>18</v>
      </c>
      <c r="S32" s="5">
        <v>19</v>
      </c>
      <c r="T32" s="27">
        <v>20</v>
      </c>
      <c r="U32" s="5">
        <v>21</v>
      </c>
      <c r="V32" s="27">
        <v>22</v>
      </c>
      <c r="W32" s="5">
        <v>23</v>
      </c>
      <c r="X32" s="27">
        <v>24</v>
      </c>
      <c r="Y32" s="5">
        <v>25</v>
      </c>
      <c r="Z32" s="28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N281"/>
  <sheetViews>
    <sheetView tabSelected="1" view="pageBreakPreview" zoomScale="40" zoomScaleNormal="55" zoomScaleSheetLayoutView="40" workbookViewId="0" topLeftCell="A1">
      <pane ySplit="6" topLeftCell="A250" activePane="bottomLeft" state="frozen"/>
      <selection pane="topLeft" activeCell="A1" sqref="A1"/>
      <selection pane="bottomLeft" activeCell="P270" sqref="P270"/>
    </sheetView>
  </sheetViews>
  <sheetFormatPr defaultColWidth="9.140625" defaultRowHeight="12.75"/>
  <cols>
    <col min="1" max="1" width="18.00390625" style="11" customWidth="1"/>
    <col min="2" max="2" width="34.140625" style="11" customWidth="1"/>
    <col min="3" max="3" width="91.57421875" style="2" customWidth="1"/>
    <col min="4" max="4" width="29.00390625" style="34" customWidth="1"/>
    <col min="5" max="5" width="23.57421875" style="2" customWidth="1"/>
    <col min="6" max="6" width="20.7109375" style="2" customWidth="1"/>
    <col min="7" max="7" width="23.421875" style="2" customWidth="1"/>
    <col min="8" max="8" width="25.28125" style="2" customWidth="1"/>
    <col min="9" max="9" width="29.28125" style="2" customWidth="1"/>
    <col min="10" max="10" width="29.7109375" style="2" customWidth="1"/>
    <col min="11" max="11" width="9.421875" style="2" customWidth="1"/>
    <col min="12" max="13" width="19.8515625" style="2" bestFit="1" customWidth="1"/>
    <col min="14" max="16384" width="9.140625" style="2" customWidth="1"/>
  </cols>
  <sheetData>
    <row r="1" spans="1:10" ht="33.75" thickBot="1">
      <c r="A1" s="30"/>
      <c r="B1" s="35"/>
      <c r="C1" s="31"/>
      <c r="D1" s="33" t="s">
        <v>53</v>
      </c>
      <c r="E1" s="31"/>
      <c r="F1" s="31"/>
      <c r="G1" s="31"/>
      <c r="H1" s="31"/>
      <c r="I1" s="31"/>
      <c r="J1" s="36"/>
    </row>
    <row r="2" spans="1:10" ht="33.75" customHeight="1" thickBot="1">
      <c r="A2" s="91" t="s">
        <v>166</v>
      </c>
      <c r="B2" s="93"/>
      <c r="C2" s="93"/>
      <c r="D2" s="93"/>
      <c r="E2" s="93"/>
      <c r="F2" s="93"/>
      <c r="G2" s="93"/>
      <c r="H2" s="93"/>
      <c r="I2" s="93"/>
      <c r="J2" s="92"/>
    </row>
    <row r="3" spans="1:10" ht="33.75" thickBot="1">
      <c r="A3" s="91"/>
      <c r="B3" s="93"/>
      <c r="C3" s="93"/>
      <c r="D3" s="93"/>
      <c r="E3" s="93"/>
      <c r="F3" s="93"/>
      <c r="G3" s="93"/>
      <c r="H3" s="93"/>
      <c r="I3" s="93"/>
      <c r="J3" s="92"/>
    </row>
    <row r="4" spans="1:10" ht="33.75" customHeight="1" thickBot="1">
      <c r="A4" s="79" t="s">
        <v>8</v>
      </c>
      <c r="B4" s="40"/>
      <c r="C4" s="81" t="s">
        <v>4</v>
      </c>
      <c r="D4" s="94" t="s">
        <v>48</v>
      </c>
      <c r="E4" s="91" t="s">
        <v>5</v>
      </c>
      <c r="F4" s="93"/>
      <c r="G4" s="92"/>
      <c r="H4" s="81" t="s">
        <v>6</v>
      </c>
      <c r="I4" s="91"/>
      <c r="J4" s="92"/>
    </row>
    <row r="5" spans="1:10" ht="66.75" thickBot="1">
      <c r="A5" s="80"/>
      <c r="B5" s="4" t="s">
        <v>47</v>
      </c>
      <c r="C5" s="82"/>
      <c r="D5" s="95"/>
      <c r="E5" s="3" t="s">
        <v>0</v>
      </c>
      <c r="F5" s="3" t="s">
        <v>1</v>
      </c>
      <c r="G5" s="3" t="s">
        <v>2</v>
      </c>
      <c r="H5" s="82"/>
      <c r="I5" s="3" t="s">
        <v>80</v>
      </c>
      <c r="J5" s="3" t="s">
        <v>49</v>
      </c>
    </row>
    <row r="6" spans="1:10" s="8" customFormat="1" ht="33.75" thickBot="1">
      <c r="A6" s="9">
        <v>1</v>
      </c>
      <c r="B6" s="9">
        <v>2</v>
      </c>
      <c r="C6" s="5">
        <v>3</v>
      </c>
      <c r="D6" s="6" t="s">
        <v>68</v>
      </c>
      <c r="E6" s="5">
        <v>5</v>
      </c>
      <c r="F6" s="5">
        <v>6</v>
      </c>
      <c r="G6" s="5">
        <v>7</v>
      </c>
      <c r="H6" s="5">
        <v>8</v>
      </c>
      <c r="I6" s="41">
        <v>9</v>
      </c>
      <c r="J6" s="41">
        <v>10</v>
      </c>
    </row>
    <row r="7" spans="1:10" ht="33.75" customHeight="1" thickBot="1">
      <c r="A7" s="88" t="s">
        <v>50</v>
      </c>
      <c r="B7" s="89"/>
      <c r="C7" s="89"/>
      <c r="D7" s="89"/>
      <c r="E7" s="89"/>
      <c r="F7" s="89"/>
      <c r="G7" s="89"/>
      <c r="H7" s="89"/>
      <c r="I7" s="89"/>
      <c r="J7" s="90"/>
    </row>
    <row r="8" spans="1:10" ht="33.75" thickBot="1">
      <c r="A8" s="88" t="s">
        <v>51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ht="66.75" thickBot="1">
      <c r="A9" s="9">
        <v>1</v>
      </c>
      <c r="B9" s="9"/>
      <c r="C9" s="29" t="s">
        <v>71</v>
      </c>
      <c r="D9" s="9">
        <v>200</v>
      </c>
      <c r="E9" s="3">
        <v>4.65</v>
      </c>
      <c r="F9" s="3">
        <v>4.3</v>
      </c>
      <c r="G9" s="3">
        <v>17.78</v>
      </c>
      <c r="H9" s="3">
        <v>129</v>
      </c>
      <c r="I9" s="3">
        <v>0.69</v>
      </c>
      <c r="J9" s="9">
        <v>180</v>
      </c>
    </row>
    <row r="10" spans="1:10" ht="33.75" thickBot="1">
      <c r="A10" s="9">
        <v>2</v>
      </c>
      <c r="B10" s="9"/>
      <c r="C10" s="37" t="s">
        <v>44</v>
      </c>
      <c r="D10" s="5">
        <v>170</v>
      </c>
      <c r="E10" s="3">
        <v>1.5</v>
      </c>
      <c r="F10" s="3">
        <v>1.8</v>
      </c>
      <c r="G10" s="3">
        <v>14</v>
      </c>
      <c r="H10" s="3">
        <v>90</v>
      </c>
      <c r="I10" s="3">
        <v>0.8</v>
      </c>
      <c r="J10" s="42">
        <v>514</v>
      </c>
    </row>
    <row r="11" spans="1:10" ht="33.75" thickBot="1">
      <c r="A11" s="9">
        <v>3</v>
      </c>
      <c r="B11" s="9"/>
      <c r="C11" s="37" t="s">
        <v>72</v>
      </c>
      <c r="D11" s="6" t="s">
        <v>187</v>
      </c>
      <c r="E11" s="3">
        <v>4.3</v>
      </c>
      <c r="F11" s="3">
        <v>2.6</v>
      </c>
      <c r="G11" s="3">
        <v>15</v>
      </c>
      <c r="H11" s="3">
        <v>100</v>
      </c>
      <c r="I11" s="3">
        <v>0.06</v>
      </c>
      <c r="J11" s="9">
        <v>104</v>
      </c>
    </row>
    <row r="12" spans="1:10" ht="33.75" thickBot="1">
      <c r="A12" s="98" t="s">
        <v>206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66.75" thickBot="1">
      <c r="A13" s="32">
        <v>4</v>
      </c>
      <c r="B13" s="32"/>
      <c r="C13" s="38" t="s">
        <v>73</v>
      </c>
      <c r="D13" s="6" t="s">
        <v>188</v>
      </c>
      <c r="E13" s="3">
        <v>0.24</v>
      </c>
      <c r="F13" s="3">
        <v>0.24</v>
      </c>
      <c r="G13" s="3">
        <v>6.4</v>
      </c>
      <c r="H13" s="3">
        <v>27.72</v>
      </c>
      <c r="I13" s="3">
        <v>6.16</v>
      </c>
      <c r="J13" s="9">
        <v>126</v>
      </c>
    </row>
    <row r="14" spans="1:10" ht="33.75" customHeight="1" thickBot="1">
      <c r="A14" s="88" t="s">
        <v>207</v>
      </c>
      <c r="B14" s="89"/>
      <c r="C14" s="89"/>
      <c r="D14" s="89"/>
      <c r="E14" s="89"/>
      <c r="F14" s="89"/>
      <c r="G14" s="89"/>
      <c r="H14" s="89"/>
      <c r="I14" s="89"/>
      <c r="J14" s="90"/>
    </row>
    <row r="15" spans="1:10" ht="34.5" customHeight="1" thickBot="1">
      <c r="A15" s="9">
        <v>5</v>
      </c>
      <c r="B15" s="9"/>
      <c r="C15" s="39" t="s">
        <v>74</v>
      </c>
      <c r="D15" s="5">
        <v>60</v>
      </c>
      <c r="E15" s="3">
        <v>1.21</v>
      </c>
      <c r="F15" s="3">
        <v>5.07</v>
      </c>
      <c r="G15" s="3">
        <v>3.77</v>
      </c>
      <c r="H15" s="3">
        <v>66</v>
      </c>
      <c r="I15" s="9">
        <v>3.78</v>
      </c>
      <c r="J15" s="42">
        <v>71</v>
      </c>
    </row>
    <row r="16" spans="1:10" ht="67.5" customHeight="1" thickBot="1">
      <c r="A16" s="9">
        <v>6</v>
      </c>
      <c r="B16" s="9"/>
      <c r="C16" s="39" t="s">
        <v>75</v>
      </c>
      <c r="D16" s="6" t="s">
        <v>78</v>
      </c>
      <c r="E16" s="3">
        <v>2.43</v>
      </c>
      <c r="F16" s="3">
        <v>3.54</v>
      </c>
      <c r="G16" s="3">
        <v>6.37</v>
      </c>
      <c r="H16" s="3">
        <v>70</v>
      </c>
      <c r="I16" s="3">
        <v>14.43</v>
      </c>
      <c r="J16" s="9">
        <v>156</v>
      </c>
    </row>
    <row r="17" spans="1:10" ht="38.25" customHeight="1" thickBot="1">
      <c r="A17" s="9">
        <v>7</v>
      </c>
      <c r="B17" s="9"/>
      <c r="C17" s="38" t="s">
        <v>138</v>
      </c>
      <c r="D17" s="6" t="s">
        <v>160</v>
      </c>
      <c r="E17" s="3">
        <v>8.95</v>
      </c>
      <c r="F17" s="3">
        <v>8.17</v>
      </c>
      <c r="G17" s="3">
        <v>1.94</v>
      </c>
      <c r="H17" s="3">
        <v>115</v>
      </c>
      <c r="I17" s="3">
        <v>0</v>
      </c>
      <c r="J17" s="9" t="s">
        <v>139</v>
      </c>
    </row>
    <row r="18" spans="1:10" ht="33.75" thickBot="1">
      <c r="A18" s="9">
        <v>8</v>
      </c>
      <c r="B18" s="9"/>
      <c r="C18" s="38" t="s">
        <v>76</v>
      </c>
      <c r="D18" s="6" t="s">
        <v>189</v>
      </c>
      <c r="E18" s="3">
        <v>2.85</v>
      </c>
      <c r="F18" s="3">
        <v>4.09</v>
      </c>
      <c r="G18" s="3">
        <v>26.32</v>
      </c>
      <c r="H18" s="3">
        <v>156</v>
      </c>
      <c r="I18" s="3">
        <v>0</v>
      </c>
      <c r="J18" s="9">
        <v>425</v>
      </c>
    </row>
    <row r="19" spans="1:10" ht="33.75" thickBot="1">
      <c r="A19" s="9">
        <v>9</v>
      </c>
      <c r="B19" s="9"/>
      <c r="C19" s="38" t="s">
        <v>119</v>
      </c>
      <c r="D19" s="5">
        <v>180</v>
      </c>
      <c r="E19" s="3">
        <v>0.5</v>
      </c>
      <c r="F19" s="3">
        <v>0.26</v>
      </c>
      <c r="G19" s="3">
        <v>21</v>
      </c>
      <c r="H19" s="3">
        <v>85</v>
      </c>
      <c r="I19" s="3">
        <v>50</v>
      </c>
      <c r="J19" s="9">
        <v>533</v>
      </c>
    </row>
    <row r="20" spans="1:10" ht="33.75" thickBot="1">
      <c r="A20" s="9">
        <v>10</v>
      </c>
      <c r="B20" s="9"/>
      <c r="C20" s="29" t="s">
        <v>7</v>
      </c>
      <c r="D20" s="5">
        <v>15</v>
      </c>
      <c r="E20" s="3">
        <v>1.14</v>
      </c>
      <c r="F20" s="3">
        <v>0.12</v>
      </c>
      <c r="G20" s="3">
        <v>7.38</v>
      </c>
      <c r="H20" s="3">
        <v>35.25</v>
      </c>
      <c r="I20" s="3">
        <v>0</v>
      </c>
      <c r="J20" s="9">
        <v>122</v>
      </c>
    </row>
    <row r="21" spans="1:10" ht="33.75" thickBot="1">
      <c r="A21" s="9">
        <v>11</v>
      </c>
      <c r="B21" s="9"/>
      <c r="C21" s="29" t="s">
        <v>3</v>
      </c>
      <c r="D21" s="5">
        <v>35</v>
      </c>
      <c r="E21" s="3">
        <v>2.31</v>
      </c>
      <c r="F21" s="3">
        <v>0.42</v>
      </c>
      <c r="G21" s="3">
        <v>11.69</v>
      </c>
      <c r="H21" s="3">
        <v>60.9</v>
      </c>
      <c r="I21" s="3">
        <v>0</v>
      </c>
      <c r="J21" s="9">
        <v>123</v>
      </c>
    </row>
    <row r="22" spans="1:10" ht="33.75" customHeight="1" thickBot="1">
      <c r="A22" s="88" t="s">
        <v>208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02.75" customHeight="1" thickBot="1">
      <c r="A23" s="9">
        <v>12</v>
      </c>
      <c r="B23" s="9"/>
      <c r="C23" s="29" t="s">
        <v>46</v>
      </c>
      <c r="D23" s="6" t="s">
        <v>161</v>
      </c>
      <c r="E23" s="3">
        <v>4.2</v>
      </c>
      <c r="F23" s="3">
        <v>3.28</v>
      </c>
      <c r="G23" s="3">
        <v>6.13</v>
      </c>
      <c r="H23" s="3">
        <v>70.89</v>
      </c>
      <c r="I23" s="3">
        <v>1.05</v>
      </c>
      <c r="J23" s="9">
        <v>530</v>
      </c>
    </row>
    <row r="24" spans="1:10" ht="33.75" thickBot="1">
      <c r="A24" s="32">
        <v>13</v>
      </c>
      <c r="B24" s="32"/>
      <c r="C24" s="29" t="s">
        <v>185</v>
      </c>
      <c r="D24" s="6" t="s">
        <v>162</v>
      </c>
      <c r="E24" s="3">
        <v>26.53</v>
      </c>
      <c r="F24" s="3">
        <v>14.91</v>
      </c>
      <c r="G24" s="3">
        <v>45.23</v>
      </c>
      <c r="H24" s="3">
        <v>391.6</v>
      </c>
      <c r="I24" s="3">
        <v>0.34</v>
      </c>
      <c r="J24" s="9" t="s">
        <v>201</v>
      </c>
    </row>
    <row r="25" spans="1:10" ht="68.25" customHeight="1" thickBot="1">
      <c r="A25" s="9"/>
      <c r="B25" s="9"/>
      <c r="C25" s="37"/>
      <c r="D25" s="6"/>
      <c r="E25" s="3" t="s">
        <v>0</v>
      </c>
      <c r="F25" s="3" t="s">
        <v>1</v>
      </c>
      <c r="G25" s="3" t="s">
        <v>2</v>
      </c>
      <c r="H25" s="3" t="s">
        <v>79</v>
      </c>
      <c r="I25" s="3" t="s">
        <v>80</v>
      </c>
      <c r="J25" s="9"/>
    </row>
    <row r="26" spans="1:10" ht="33.75" thickBot="1">
      <c r="A26" s="9"/>
      <c r="B26" s="9"/>
      <c r="C26" s="29" t="s">
        <v>52</v>
      </c>
      <c r="D26" s="6"/>
      <c r="E26" s="3">
        <f>E9+E10+E11+E13+E15+E16+E17+E18+E19+E20+E21+E23+E24</f>
        <v>60.81</v>
      </c>
      <c r="F26" s="3">
        <f>F9+F10+F11+F13+F15+F16+F17+F18+F19+F20+F21+F23+F24</f>
        <v>48.8</v>
      </c>
      <c r="G26" s="3">
        <f>G9+G10+G11+G13+G15+G16+G17+G18+G19+G20+G21+G23+G24</f>
        <v>183.01</v>
      </c>
      <c r="H26" s="3">
        <f>H9+H10+H11+H13+H15+H16+H17+H18+H19+H20+H21+H23+H24</f>
        <v>1397.3600000000001</v>
      </c>
      <c r="I26" s="3">
        <f>I9+I10+I11+I13+I15+I16+I17+I18+I19+I20+I21+I23+I24</f>
        <v>77.31</v>
      </c>
      <c r="J26" s="3"/>
    </row>
    <row r="27" spans="1:10" ht="33.75" customHeight="1" thickBot="1">
      <c r="A27" s="91" t="s">
        <v>167</v>
      </c>
      <c r="B27" s="93"/>
      <c r="C27" s="93"/>
      <c r="D27" s="93"/>
      <c r="E27" s="93"/>
      <c r="F27" s="93"/>
      <c r="G27" s="93"/>
      <c r="H27" s="93"/>
      <c r="I27" s="93"/>
      <c r="J27" s="92"/>
    </row>
    <row r="28" spans="1:10" ht="33.75" customHeight="1" thickBot="1">
      <c r="A28" s="91"/>
      <c r="B28" s="93"/>
      <c r="C28" s="93"/>
      <c r="D28" s="93"/>
      <c r="E28" s="93"/>
      <c r="F28" s="93"/>
      <c r="G28" s="93"/>
      <c r="H28" s="93"/>
      <c r="I28" s="93"/>
      <c r="J28" s="92"/>
    </row>
    <row r="29" spans="1:10" ht="33.75" customHeight="1" thickBot="1">
      <c r="A29" s="79" t="s">
        <v>8</v>
      </c>
      <c r="B29" s="40"/>
      <c r="C29" s="81" t="s">
        <v>4</v>
      </c>
      <c r="D29" s="94" t="s">
        <v>48</v>
      </c>
      <c r="E29" s="91" t="s">
        <v>5</v>
      </c>
      <c r="F29" s="93"/>
      <c r="G29" s="92"/>
      <c r="H29" s="81" t="s">
        <v>6</v>
      </c>
      <c r="I29" s="91"/>
      <c r="J29" s="92"/>
    </row>
    <row r="30" spans="1:10" ht="66.75" thickBot="1">
      <c r="A30" s="80"/>
      <c r="B30" s="4" t="s">
        <v>47</v>
      </c>
      <c r="C30" s="82"/>
      <c r="D30" s="95"/>
      <c r="E30" s="3" t="s">
        <v>0</v>
      </c>
      <c r="F30" s="3" t="s">
        <v>1</v>
      </c>
      <c r="G30" s="3" t="s">
        <v>2</v>
      </c>
      <c r="H30" s="82"/>
      <c r="I30" s="3" t="s">
        <v>80</v>
      </c>
      <c r="J30" s="3" t="s">
        <v>49</v>
      </c>
    </row>
    <row r="31" spans="1:10" ht="33.75" customHeight="1" thickBot="1">
      <c r="A31" s="9">
        <v>1</v>
      </c>
      <c r="B31" s="9">
        <v>2</v>
      </c>
      <c r="C31" s="5">
        <v>3</v>
      </c>
      <c r="D31" s="6" t="s">
        <v>68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  <c r="J31" s="5">
        <v>10</v>
      </c>
    </row>
    <row r="32" spans="1:10" ht="33.75" customHeight="1" thickBot="1">
      <c r="A32" s="88" t="s">
        <v>54</v>
      </c>
      <c r="B32" s="89"/>
      <c r="C32" s="89"/>
      <c r="D32" s="89"/>
      <c r="E32" s="89"/>
      <c r="F32" s="89"/>
      <c r="G32" s="89"/>
      <c r="H32" s="89"/>
      <c r="I32" s="89"/>
      <c r="J32" s="90"/>
    </row>
    <row r="33" spans="1:10" ht="33.75" thickBot="1">
      <c r="A33" s="88" t="s">
        <v>51</v>
      </c>
      <c r="B33" s="96"/>
      <c r="C33" s="96"/>
      <c r="D33" s="96"/>
      <c r="E33" s="96"/>
      <c r="F33" s="96"/>
      <c r="G33" s="96"/>
      <c r="H33" s="96"/>
      <c r="I33" s="96"/>
      <c r="J33" s="97"/>
    </row>
    <row r="34" spans="1:10" ht="66.75" thickBot="1">
      <c r="A34" s="9">
        <v>14</v>
      </c>
      <c r="B34" s="9"/>
      <c r="C34" s="39" t="s">
        <v>81</v>
      </c>
      <c r="D34" s="9">
        <v>100</v>
      </c>
      <c r="E34" s="3">
        <v>1.2</v>
      </c>
      <c r="F34" s="3">
        <v>4.7</v>
      </c>
      <c r="G34" s="3">
        <v>7.7</v>
      </c>
      <c r="H34" s="3">
        <v>78</v>
      </c>
      <c r="I34" s="3">
        <v>9.6</v>
      </c>
      <c r="J34" s="9">
        <v>129</v>
      </c>
    </row>
    <row r="35" spans="1:10" ht="33.75" thickBot="1">
      <c r="A35" s="9">
        <v>15</v>
      </c>
      <c r="B35" s="9"/>
      <c r="C35" s="38" t="s">
        <v>82</v>
      </c>
      <c r="D35" s="5">
        <v>120</v>
      </c>
      <c r="E35" s="3">
        <v>4.32</v>
      </c>
      <c r="F35" s="3">
        <v>4.71</v>
      </c>
      <c r="G35" s="3">
        <v>2.02</v>
      </c>
      <c r="H35" s="3">
        <v>66</v>
      </c>
      <c r="I35" s="9">
        <v>0.26</v>
      </c>
      <c r="J35" s="42">
        <v>315</v>
      </c>
    </row>
    <row r="36" spans="1:10" ht="33.75" thickBot="1">
      <c r="A36" s="9">
        <v>16</v>
      </c>
      <c r="B36" s="9"/>
      <c r="C36" s="38" t="s">
        <v>83</v>
      </c>
      <c r="D36" s="5">
        <v>170</v>
      </c>
      <c r="E36" s="3">
        <v>2</v>
      </c>
      <c r="F36" s="3">
        <v>2.1</v>
      </c>
      <c r="G36" s="3">
        <v>16</v>
      </c>
      <c r="H36" s="3">
        <v>80</v>
      </c>
      <c r="I36" s="3">
        <v>0.2</v>
      </c>
      <c r="J36" s="42">
        <v>508</v>
      </c>
    </row>
    <row r="37" spans="1:10" ht="33.75" thickBot="1">
      <c r="A37" s="9">
        <v>17</v>
      </c>
      <c r="B37" s="9"/>
      <c r="C37" s="37" t="s">
        <v>7</v>
      </c>
      <c r="D37" s="6" t="s">
        <v>190</v>
      </c>
      <c r="E37" s="3">
        <v>2.66</v>
      </c>
      <c r="F37" s="3">
        <v>0.28</v>
      </c>
      <c r="G37" s="3">
        <v>17.2</v>
      </c>
      <c r="H37" s="3">
        <v>82.25</v>
      </c>
      <c r="I37" s="3">
        <v>0</v>
      </c>
      <c r="J37" s="9">
        <v>122</v>
      </c>
    </row>
    <row r="38" spans="1:10" ht="33.75" thickBot="1">
      <c r="A38" s="98" t="s">
        <v>206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ht="33.75" thickBot="1">
      <c r="A39" s="32">
        <v>18</v>
      </c>
      <c r="B39" s="32"/>
      <c r="C39" s="38" t="s">
        <v>45</v>
      </c>
      <c r="D39" s="6" t="s">
        <v>163</v>
      </c>
      <c r="E39" s="3">
        <v>0.42</v>
      </c>
      <c r="F39" s="3">
        <v>0.08</v>
      </c>
      <c r="G39" s="3">
        <v>8.58</v>
      </c>
      <c r="H39" s="3">
        <v>39.1</v>
      </c>
      <c r="I39" s="3">
        <v>1.7</v>
      </c>
      <c r="J39" s="9">
        <v>532</v>
      </c>
    </row>
    <row r="40" spans="1:10" ht="33.75" customHeight="1" thickBot="1">
      <c r="A40" s="88" t="s">
        <v>209</v>
      </c>
      <c r="B40" s="89"/>
      <c r="C40" s="89"/>
      <c r="D40" s="89"/>
      <c r="E40" s="89"/>
      <c r="F40" s="89"/>
      <c r="G40" s="89"/>
      <c r="H40" s="89"/>
      <c r="I40" s="89"/>
      <c r="J40" s="90"/>
    </row>
    <row r="41" spans="1:10" ht="33.75" thickBot="1">
      <c r="A41" s="9">
        <v>19</v>
      </c>
      <c r="B41" s="9"/>
      <c r="C41" s="38" t="s">
        <v>85</v>
      </c>
      <c r="D41" s="5">
        <v>55</v>
      </c>
      <c r="E41" s="3">
        <v>4.11</v>
      </c>
      <c r="F41" s="3">
        <v>6.63</v>
      </c>
      <c r="G41" s="3">
        <v>2.39</v>
      </c>
      <c r="H41" s="3">
        <v>86</v>
      </c>
      <c r="I41" s="9">
        <v>1.93</v>
      </c>
      <c r="J41" s="42">
        <v>81</v>
      </c>
    </row>
    <row r="42" spans="1:10" ht="66.75" thickBot="1">
      <c r="A42" s="9">
        <v>20</v>
      </c>
      <c r="B42" s="9"/>
      <c r="C42" s="38" t="s">
        <v>164</v>
      </c>
      <c r="D42" s="6" t="s">
        <v>127</v>
      </c>
      <c r="E42" s="3">
        <v>5.9</v>
      </c>
      <c r="F42" s="3">
        <v>5.97</v>
      </c>
      <c r="G42" s="3">
        <v>16.01</v>
      </c>
      <c r="H42" s="3">
        <v>133</v>
      </c>
      <c r="I42" s="3">
        <v>6.77</v>
      </c>
      <c r="J42" s="9" t="s">
        <v>165</v>
      </c>
    </row>
    <row r="43" spans="1:10" ht="45.75" customHeight="1" thickBot="1">
      <c r="A43" s="9">
        <v>21</v>
      </c>
      <c r="B43" s="9"/>
      <c r="C43" s="38" t="s">
        <v>86</v>
      </c>
      <c r="D43" s="6" t="s">
        <v>89</v>
      </c>
      <c r="E43" s="3">
        <v>3.01</v>
      </c>
      <c r="F43" s="3">
        <v>3.8</v>
      </c>
      <c r="G43" s="3">
        <v>2.94</v>
      </c>
      <c r="H43" s="3">
        <v>62</v>
      </c>
      <c r="I43" s="3">
        <v>6.21</v>
      </c>
      <c r="J43" s="9">
        <v>382</v>
      </c>
    </row>
    <row r="44" spans="1:10" ht="33.75" thickBot="1">
      <c r="A44" s="9">
        <v>22</v>
      </c>
      <c r="B44" s="9"/>
      <c r="C44" s="38" t="s">
        <v>182</v>
      </c>
      <c r="D44" s="5">
        <v>20</v>
      </c>
      <c r="E44" s="3">
        <v>0.16</v>
      </c>
      <c r="F44" s="3">
        <v>0.74</v>
      </c>
      <c r="G44" s="3">
        <v>1.26</v>
      </c>
      <c r="H44" s="3">
        <v>11</v>
      </c>
      <c r="I44" s="3">
        <v>0.04</v>
      </c>
      <c r="J44" s="9">
        <v>465</v>
      </c>
    </row>
    <row r="45" spans="1:10" ht="33.75" thickBot="1">
      <c r="A45" s="9">
        <v>23</v>
      </c>
      <c r="B45" s="9"/>
      <c r="C45" s="38" t="s">
        <v>87</v>
      </c>
      <c r="D45" s="5">
        <v>100</v>
      </c>
      <c r="E45" s="3">
        <v>2.06</v>
      </c>
      <c r="F45" s="3">
        <v>4.35</v>
      </c>
      <c r="G45" s="3">
        <v>10.42</v>
      </c>
      <c r="H45" s="3">
        <v>95</v>
      </c>
      <c r="I45" s="3">
        <v>3.4</v>
      </c>
      <c r="J45" s="9">
        <v>441</v>
      </c>
    </row>
    <row r="46" spans="1:10" ht="33.75" thickBot="1">
      <c r="A46" s="9">
        <v>24</v>
      </c>
      <c r="B46" s="9"/>
      <c r="C46" s="38" t="s">
        <v>88</v>
      </c>
      <c r="D46" s="5">
        <v>170</v>
      </c>
      <c r="E46" s="3">
        <v>0.09</v>
      </c>
      <c r="F46" s="3">
        <v>0.03</v>
      </c>
      <c r="G46" s="3">
        <v>19.07</v>
      </c>
      <c r="H46" s="3">
        <v>79</v>
      </c>
      <c r="I46" s="3">
        <v>0.5</v>
      </c>
      <c r="J46" s="9">
        <v>516</v>
      </c>
    </row>
    <row r="47" spans="1:10" ht="33.75" thickBot="1">
      <c r="A47" s="9">
        <v>10</v>
      </c>
      <c r="B47" s="9"/>
      <c r="C47" s="37" t="s">
        <v>7</v>
      </c>
      <c r="D47" s="5">
        <v>15</v>
      </c>
      <c r="E47" s="3">
        <v>1.14</v>
      </c>
      <c r="F47" s="3">
        <v>0.12</v>
      </c>
      <c r="G47" s="3">
        <v>7.38</v>
      </c>
      <c r="H47" s="3">
        <v>35.25</v>
      </c>
      <c r="I47" s="3">
        <v>0</v>
      </c>
      <c r="J47" s="9">
        <v>122</v>
      </c>
    </row>
    <row r="48" spans="1:10" ht="33.75" thickBot="1">
      <c r="A48" s="9">
        <v>11</v>
      </c>
      <c r="B48" s="9"/>
      <c r="C48" s="29" t="s">
        <v>3</v>
      </c>
      <c r="D48" s="5">
        <v>35</v>
      </c>
      <c r="E48" s="3">
        <v>2.31</v>
      </c>
      <c r="F48" s="3">
        <v>0.42</v>
      </c>
      <c r="G48" s="3">
        <v>11.69</v>
      </c>
      <c r="H48" s="3">
        <v>60.9</v>
      </c>
      <c r="I48" s="3">
        <v>0</v>
      </c>
      <c r="J48" s="9">
        <v>123</v>
      </c>
    </row>
    <row r="49" spans="1:10" ht="33.75" customHeight="1" thickBot="1">
      <c r="A49" s="88" t="s">
        <v>208</v>
      </c>
      <c r="B49" s="89"/>
      <c r="C49" s="89"/>
      <c r="D49" s="89"/>
      <c r="E49" s="89"/>
      <c r="F49" s="89"/>
      <c r="G49" s="89"/>
      <c r="H49" s="89"/>
      <c r="I49" s="89"/>
      <c r="J49" s="90"/>
    </row>
    <row r="50" spans="1:10" ht="99.75" thickBot="1">
      <c r="A50" s="9">
        <v>12</v>
      </c>
      <c r="B50" s="9"/>
      <c r="C50" s="29" t="s">
        <v>46</v>
      </c>
      <c r="D50" s="6" t="s">
        <v>161</v>
      </c>
      <c r="E50" s="3">
        <v>4.2</v>
      </c>
      <c r="F50" s="3">
        <v>3.28</v>
      </c>
      <c r="G50" s="3">
        <v>6.13</v>
      </c>
      <c r="H50" s="3">
        <v>70.89</v>
      </c>
      <c r="I50" s="3">
        <v>1.05</v>
      </c>
      <c r="J50" s="9">
        <v>530</v>
      </c>
    </row>
    <row r="51" spans="1:10" ht="66.75" thickBot="1">
      <c r="A51" s="9">
        <v>25</v>
      </c>
      <c r="B51" s="9"/>
      <c r="C51" s="38" t="s">
        <v>90</v>
      </c>
      <c r="D51" s="6" t="s">
        <v>10</v>
      </c>
      <c r="E51" s="3">
        <v>7.12</v>
      </c>
      <c r="F51" s="3">
        <v>4.47</v>
      </c>
      <c r="G51" s="3">
        <v>16.83</v>
      </c>
      <c r="H51" s="3">
        <v>136</v>
      </c>
      <c r="I51" s="3">
        <v>0.19</v>
      </c>
      <c r="J51" s="9" t="s">
        <v>159</v>
      </c>
    </row>
    <row r="52" spans="1:10" ht="66.75" thickBot="1">
      <c r="A52" s="9">
        <v>4</v>
      </c>
      <c r="B52" s="9"/>
      <c r="C52" s="38" t="s">
        <v>73</v>
      </c>
      <c r="D52" s="6" t="s">
        <v>188</v>
      </c>
      <c r="E52" s="3">
        <v>0.24</v>
      </c>
      <c r="F52" s="3">
        <v>0.24</v>
      </c>
      <c r="G52" s="3">
        <v>6.4</v>
      </c>
      <c r="H52" s="3">
        <v>27.72</v>
      </c>
      <c r="I52" s="3">
        <v>6.16</v>
      </c>
      <c r="J52" s="9">
        <v>126</v>
      </c>
    </row>
    <row r="53" spans="1:10" ht="76.5" customHeight="1" thickBot="1">
      <c r="A53" s="9"/>
      <c r="B53" s="9"/>
      <c r="C53" s="29"/>
      <c r="D53" s="6"/>
      <c r="E53" s="3" t="s">
        <v>0</v>
      </c>
      <c r="F53" s="3" t="s">
        <v>1</v>
      </c>
      <c r="G53" s="3" t="s">
        <v>2</v>
      </c>
      <c r="H53" s="3" t="s">
        <v>6</v>
      </c>
      <c r="I53" s="3" t="s">
        <v>80</v>
      </c>
      <c r="J53" s="9"/>
    </row>
    <row r="54" spans="1:10" ht="33.75" thickBot="1">
      <c r="A54" s="9"/>
      <c r="B54" s="9"/>
      <c r="C54" s="29" t="s">
        <v>57</v>
      </c>
      <c r="D54" s="5"/>
      <c r="E54" s="3">
        <f>E52+E51+E50+E48+E47+E46+E45+E44+E43+E42+E41+E39+E37+E36+E35+E34</f>
        <v>40.940000000000005</v>
      </c>
      <c r="F54" s="3">
        <f>F52+F51+F50+F48+F47+F46+F45+F44+F43+F42+F41+F39+F37+F36+F35+F34</f>
        <v>41.92</v>
      </c>
      <c r="G54" s="3">
        <f>G52+G51+G50+G48+G47+G46+G45+G44+G43+G42+G41+G39+G37+G36+G35+G34</f>
        <v>152.02</v>
      </c>
      <c r="H54" s="3">
        <f>H52+H51+H50+H48+H47+H46+H45+H44+H43+H42+H41+H39+H37+H36+H35+H34</f>
        <v>1142.1100000000001</v>
      </c>
      <c r="I54" s="3">
        <f>I52+I51+I50+I48+I47+I46+I45+I44+I43+I42+I41+I39+I37+I36+I35+I34</f>
        <v>38.01</v>
      </c>
      <c r="J54" s="3"/>
    </row>
    <row r="55" spans="1:10" ht="33.75" customHeight="1" thickBot="1">
      <c r="A55" s="91" t="s">
        <v>170</v>
      </c>
      <c r="B55" s="93"/>
      <c r="C55" s="93"/>
      <c r="D55" s="93"/>
      <c r="E55" s="93"/>
      <c r="F55" s="93"/>
      <c r="G55" s="93"/>
      <c r="H55" s="93"/>
      <c r="I55" s="93"/>
      <c r="J55" s="92"/>
    </row>
    <row r="56" spans="1:10" ht="33.75" customHeight="1" thickBot="1">
      <c r="A56" s="91"/>
      <c r="B56" s="93"/>
      <c r="C56" s="93"/>
      <c r="D56" s="93"/>
      <c r="E56" s="93"/>
      <c r="F56" s="93"/>
      <c r="G56" s="93"/>
      <c r="H56" s="93"/>
      <c r="I56" s="93"/>
      <c r="J56" s="92"/>
    </row>
    <row r="57" spans="1:10" ht="33.75" customHeight="1" thickBot="1">
      <c r="A57" s="79" t="s">
        <v>8</v>
      </c>
      <c r="B57" s="40"/>
      <c r="C57" s="81" t="s">
        <v>4</v>
      </c>
      <c r="D57" s="94" t="s">
        <v>48</v>
      </c>
      <c r="E57" s="91" t="s">
        <v>5</v>
      </c>
      <c r="F57" s="93"/>
      <c r="G57" s="92"/>
      <c r="H57" s="81" t="s">
        <v>6</v>
      </c>
      <c r="I57" s="91"/>
      <c r="J57" s="92"/>
    </row>
    <row r="58" spans="1:10" s="8" customFormat="1" ht="66.75" thickBot="1">
      <c r="A58" s="80"/>
      <c r="B58" s="4" t="s">
        <v>47</v>
      </c>
      <c r="C58" s="82"/>
      <c r="D58" s="95"/>
      <c r="E58" s="3" t="s">
        <v>0</v>
      </c>
      <c r="F58" s="3" t="s">
        <v>1</v>
      </c>
      <c r="G58" s="3" t="s">
        <v>2</v>
      </c>
      <c r="H58" s="82"/>
      <c r="I58" s="3" t="s">
        <v>80</v>
      </c>
      <c r="J58" s="3" t="s">
        <v>49</v>
      </c>
    </row>
    <row r="59" spans="1:10" ht="33.75" customHeight="1" thickBot="1">
      <c r="A59" s="9">
        <v>1</v>
      </c>
      <c r="B59" s="9">
        <v>2</v>
      </c>
      <c r="C59" s="5">
        <v>3</v>
      </c>
      <c r="D59" s="6" t="s">
        <v>68</v>
      </c>
      <c r="E59" s="5">
        <v>5</v>
      </c>
      <c r="F59" s="5">
        <v>6</v>
      </c>
      <c r="G59" s="5">
        <v>7</v>
      </c>
      <c r="H59" s="5">
        <v>8</v>
      </c>
      <c r="I59" s="5">
        <v>9</v>
      </c>
      <c r="J59" s="5">
        <v>10</v>
      </c>
    </row>
    <row r="60" spans="1:10" ht="33.75" customHeight="1" thickBot="1">
      <c r="A60" s="88" t="s">
        <v>55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33.75" thickBot="1">
      <c r="A61" s="88" t="s">
        <v>51</v>
      </c>
      <c r="B61" s="96"/>
      <c r="C61" s="96"/>
      <c r="D61" s="96"/>
      <c r="E61" s="96"/>
      <c r="F61" s="96"/>
      <c r="G61" s="96"/>
      <c r="H61" s="96"/>
      <c r="I61" s="96"/>
      <c r="J61" s="97"/>
    </row>
    <row r="62" spans="1:10" ht="33.75" thickBot="1">
      <c r="A62" s="9">
        <v>26</v>
      </c>
      <c r="B62" s="9"/>
      <c r="C62" s="29" t="s">
        <v>191</v>
      </c>
      <c r="D62" s="9">
        <v>115</v>
      </c>
      <c r="E62" s="3">
        <v>5.15</v>
      </c>
      <c r="F62" s="3">
        <v>3.91</v>
      </c>
      <c r="G62" s="3">
        <v>31.39</v>
      </c>
      <c r="H62" s="3">
        <v>181</v>
      </c>
      <c r="I62" s="3">
        <v>0.61</v>
      </c>
      <c r="J62" s="9">
        <v>309</v>
      </c>
    </row>
    <row r="63" spans="1:10" ht="33.75" thickBot="1">
      <c r="A63" s="9">
        <v>2</v>
      </c>
      <c r="B63" s="9"/>
      <c r="C63" s="37" t="s">
        <v>44</v>
      </c>
      <c r="D63" s="5">
        <v>170</v>
      </c>
      <c r="E63" s="3">
        <v>1.5</v>
      </c>
      <c r="F63" s="3">
        <v>1.8</v>
      </c>
      <c r="G63" s="3">
        <v>14</v>
      </c>
      <c r="H63" s="3">
        <v>90</v>
      </c>
      <c r="I63" s="3">
        <v>0.8</v>
      </c>
      <c r="J63" s="42">
        <v>514</v>
      </c>
    </row>
    <row r="64" spans="1:10" ht="33.75" thickBot="1">
      <c r="A64" s="9">
        <v>27</v>
      </c>
      <c r="B64" s="9"/>
      <c r="C64" s="38" t="s">
        <v>192</v>
      </c>
      <c r="D64" s="6" t="s">
        <v>193</v>
      </c>
      <c r="E64" s="3">
        <v>6.5</v>
      </c>
      <c r="F64" s="3">
        <v>11.35</v>
      </c>
      <c r="G64" s="3">
        <v>23.6</v>
      </c>
      <c r="H64" s="3">
        <v>216</v>
      </c>
      <c r="I64" s="3">
        <v>0.09</v>
      </c>
      <c r="J64" s="9">
        <v>104</v>
      </c>
    </row>
    <row r="65" spans="1:10" ht="33.75" thickBot="1">
      <c r="A65" s="98" t="s">
        <v>206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33.75" thickBot="1">
      <c r="A66" s="32">
        <v>18</v>
      </c>
      <c r="B66" s="32"/>
      <c r="C66" s="38" t="s">
        <v>45</v>
      </c>
      <c r="D66" s="6" t="s">
        <v>163</v>
      </c>
      <c r="E66" s="3">
        <v>0.42</v>
      </c>
      <c r="F66" s="3">
        <v>0.08</v>
      </c>
      <c r="G66" s="3">
        <v>8.58</v>
      </c>
      <c r="H66" s="3">
        <v>39.1</v>
      </c>
      <c r="I66" s="3">
        <v>1.7</v>
      </c>
      <c r="J66" s="9">
        <v>532</v>
      </c>
    </row>
    <row r="67" spans="1:10" ht="33.75" customHeight="1" thickBot="1">
      <c r="A67" s="88" t="s">
        <v>207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33.75" thickBot="1">
      <c r="A68" s="9">
        <v>28</v>
      </c>
      <c r="B68" s="9"/>
      <c r="C68" s="38" t="s">
        <v>94</v>
      </c>
      <c r="D68" s="5">
        <v>40</v>
      </c>
      <c r="E68" s="3">
        <v>0.6</v>
      </c>
      <c r="F68" s="3">
        <v>4.09</v>
      </c>
      <c r="G68" s="3">
        <v>3.71</v>
      </c>
      <c r="H68" s="3">
        <v>54</v>
      </c>
      <c r="I68" s="9">
        <v>3.28</v>
      </c>
      <c r="J68" s="42">
        <v>90</v>
      </c>
    </row>
    <row r="69" spans="1:10" ht="45.75" customHeight="1" thickBot="1">
      <c r="A69" s="9">
        <v>29</v>
      </c>
      <c r="B69" s="9"/>
      <c r="C69" s="38" t="s">
        <v>168</v>
      </c>
      <c r="D69" s="6" t="s">
        <v>78</v>
      </c>
      <c r="E69" s="3">
        <v>1.78</v>
      </c>
      <c r="F69" s="3">
        <v>4.4</v>
      </c>
      <c r="G69" s="3">
        <v>6.2</v>
      </c>
      <c r="H69" s="3">
        <v>75</v>
      </c>
      <c r="I69" s="3">
        <v>11.91</v>
      </c>
      <c r="J69" s="9">
        <v>157</v>
      </c>
    </row>
    <row r="70" spans="1:10" ht="33.75" thickBot="1">
      <c r="A70" s="9">
        <v>30</v>
      </c>
      <c r="B70" s="9"/>
      <c r="C70" s="38" t="s">
        <v>95</v>
      </c>
      <c r="D70" s="6" t="s">
        <v>89</v>
      </c>
      <c r="E70" s="3">
        <v>5.11</v>
      </c>
      <c r="F70" s="3">
        <v>5.27</v>
      </c>
      <c r="G70" s="3">
        <v>3.3</v>
      </c>
      <c r="H70" s="3">
        <v>84</v>
      </c>
      <c r="I70" s="3">
        <v>0.12</v>
      </c>
      <c r="J70" s="9">
        <v>396</v>
      </c>
    </row>
    <row r="71" spans="1:10" ht="33.75" thickBot="1">
      <c r="A71" s="9">
        <v>31</v>
      </c>
      <c r="B71" s="9"/>
      <c r="C71" s="38" t="s">
        <v>202</v>
      </c>
      <c r="D71" s="5">
        <v>120</v>
      </c>
      <c r="E71" s="3">
        <v>3.82</v>
      </c>
      <c r="F71" s="3">
        <v>5</v>
      </c>
      <c r="G71" s="3">
        <v>33.77</v>
      </c>
      <c r="H71" s="3">
        <v>199</v>
      </c>
      <c r="I71" s="3">
        <v>0</v>
      </c>
      <c r="J71" s="9">
        <v>252</v>
      </c>
    </row>
    <row r="72" spans="1:10" ht="33.75" thickBot="1">
      <c r="A72" s="9">
        <v>32</v>
      </c>
      <c r="B72" s="9"/>
      <c r="C72" s="38" t="s">
        <v>97</v>
      </c>
      <c r="D72" s="5">
        <v>20</v>
      </c>
      <c r="E72" s="3">
        <v>0.16</v>
      </c>
      <c r="F72" s="3">
        <v>1.2</v>
      </c>
      <c r="G72" s="3">
        <v>1.41</v>
      </c>
      <c r="H72" s="3">
        <v>17</v>
      </c>
      <c r="I72" s="3">
        <v>0.05</v>
      </c>
      <c r="J72" s="9" t="s">
        <v>140</v>
      </c>
    </row>
    <row r="73" spans="1:10" ht="33.75" thickBot="1">
      <c r="A73" s="9">
        <v>33</v>
      </c>
      <c r="B73" s="9"/>
      <c r="C73" s="38" t="s">
        <v>98</v>
      </c>
      <c r="D73" s="5">
        <v>180</v>
      </c>
      <c r="E73" s="3">
        <v>0.42</v>
      </c>
      <c r="F73" s="3">
        <v>0</v>
      </c>
      <c r="G73" s="3">
        <v>24.18</v>
      </c>
      <c r="H73" s="3">
        <v>100</v>
      </c>
      <c r="I73" s="3">
        <v>0.38</v>
      </c>
      <c r="J73" s="9">
        <v>522</v>
      </c>
    </row>
    <row r="74" spans="1:10" ht="42.75" customHeight="1" thickBot="1">
      <c r="A74" s="9">
        <v>10</v>
      </c>
      <c r="B74" s="9"/>
      <c r="C74" s="37" t="s">
        <v>7</v>
      </c>
      <c r="D74" s="5">
        <v>15</v>
      </c>
      <c r="E74" s="3">
        <v>1.14</v>
      </c>
      <c r="F74" s="3">
        <v>0.12</v>
      </c>
      <c r="G74" s="3">
        <v>7.38</v>
      </c>
      <c r="H74" s="3">
        <v>35.25</v>
      </c>
      <c r="I74" s="3">
        <v>0</v>
      </c>
      <c r="J74" s="9">
        <v>122</v>
      </c>
    </row>
    <row r="75" spans="1:10" ht="33.75" thickBot="1">
      <c r="A75" s="9">
        <v>11</v>
      </c>
      <c r="B75" s="9"/>
      <c r="C75" s="29" t="s">
        <v>3</v>
      </c>
      <c r="D75" s="5">
        <v>35</v>
      </c>
      <c r="E75" s="3">
        <v>2.31</v>
      </c>
      <c r="F75" s="3">
        <v>0.42</v>
      </c>
      <c r="G75" s="3">
        <v>11.69</v>
      </c>
      <c r="H75" s="3">
        <v>60.9</v>
      </c>
      <c r="I75" s="3">
        <v>0</v>
      </c>
      <c r="J75" s="9">
        <v>123</v>
      </c>
    </row>
    <row r="76" spans="1:10" ht="33.75" customHeight="1" thickBot="1">
      <c r="A76" s="88" t="s">
        <v>208</v>
      </c>
      <c r="B76" s="89"/>
      <c r="C76" s="89"/>
      <c r="D76" s="89"/>
      <c r="E76" s="89"/>
      <c r="F76" s="89"/>
      <c r="G76" s="89"/>
      <c r="H76" s="89"/>
      <c r="I76" s="89"/>
      <c r="J76" s="90"/>
    </row>
    <row r="77" spans="1:10" ht="99.75" thickBot="1">
      <c r="A77" s="9">
        <v>12</v>
      </c>
      <c r="B77" s="9"/>
      <c r="C77" s="29" t="s">
        <v>46</v>
      </c>
      <c r="D77" s="6" t="s">
        <v>161</v>
      </c>
      <c r="E77" s="3">
        <v>4.2</v>
      </c>
      <c r="F77" s="3">
        <v>3.28</v>
      </c>
      <c r="G77" s="3">
        <v>6.13</v>
      </c>
      <c r="H77" s="3">
        <v>70.89</v>
      </c>
      <c r="I77" s="3">
        <v>1.05</v>
      </c>
      <c r="J77" s="9">
        <v>530</v>
      </c>
    </row>
    <row r="78" spans="1:10" ht="62.25" customHeight="1" thickBot="1">
      <c r="A78" s="9">
        <v>34</v>
      </c>
      <c r="B78" s="9"/>
      <c r="C78" s="38" t="s">
        <v>123</v>
      </c>
      <c r="D78" s="6" t="s">
        <v>10</v>
      </c>
      <c r="E78" s="3">
        <v>8.14</v>
      </c>
      <c r="F78" s="3">
        <v>6.21</v>
      </c>
      <c r="G78" s="3">
        <v>17.95</v>
      </c>
      <c r="H78" s="3">
        <v>161</v>
      </c>
      <c r="I78" s="3">
        <v>0.03</v>
      </c>
      <c r="J78" s="9">
        <v>562</v>
      </c>
    </row>
    <row r="79" spans="1:10" ht="62.25" customHeight="1" thickBot="1">
      <c r="A79" s="9">
        <v>35</v>
      </c>
      <c r="B79" s="9"/>
      <c r="C79" s="38" t="s">
        <v>73</v>
      </c>
      <c r="D79" s="6" t="s">
        <v>194</v>
      </c>
      <c r="E79" s="3">
        <v>0.25</v>
      </c>
      <c r="F79" s="3">
        <v>0.25</v>
      </c>
      <c r="G79" s="3">
        <v>6.51</v>
      </c>
      <c r="H79" s="3">
        <v>28.17</v>
      </c>
      <c r="I79" s="3">
        <v>6.26</v>
      </c>
      <c r="J79" s="9">
        <v>126</v>
      </c>
    </row>
    <row r="80" spans="1:10" ht="63" customHeight="1" thickBot="1">
      <c r="A80" s="9"/>
      <c r="B80" s="9"/>
      <c r="C80" s="37"/>
      <c r="D80" s="6"/>
      <c r="E80" s="3" t="s">
        <v>0</v>
      </c>
      <c r="F80" s="3" t="s">
        <v>1</v>
      </c>
      <c r="G80" s="3" t="s">
        <v>2</v>
      </c>
      <c r="H80" s="3" t="s">
        <v>6</v>
      </c>
      <c r="I80" s="3" t="s">
        <v>80</v>
      </c>
      <c r="J80" s="3"/>
    </row>
    <row r="81" spans="1:10" ht="33.75" thickBot="1">
      <c r="A81" s="9"/>
      <c r="B81" s="9"/>
      <c r="C81" s="29" t="s">
        <v>58</v>
      </c>
      <c r="D81" s="6"/>
      <c r="E81" s="3">
        <f>E79+E78+E77+E75+E74+E73+E72+E71+E70+E69+E68+E66+E64+E63+E62</f>
        <v>41.50000000000001</v>
      </c>
      <c r="F81" s="3">
        <f>F79+F78+F77+F75+F74+F73+F72+F71+F70+F69+F68+F66+F64+F63+F62</f>
        <v>47.379999999999995</v>
      </c>
      <c r="G81" s="3">
        <f>G79+G78+G77+G75+G74+G73+G72+G71+G70+G69+G68+G66+G64+G63+G62</f>
        <v>199.8</v>
      </c>
      <c r="H81" s="3">
        <f>H79+H78+H77+H75+H74+H73+H72+H71+H70+H69+H68+H66+H64+H63+H62</f>
        <v>1411.31</v>
      </c>
      <c r="I81" s="3">
        <f>I79+I78+I77+I75+I74+I73+I72+I71+I70+I69+I68+I66+I64+I63+I62</f>
        <v>26.28</v>
      </c>
      <c r="J81" s="3"/>
    </row>
    <row r="82" spans="1:10" ht="33.75" customHeight="1" thickBot="1">
      <c r="A82" s="91" t="s">
        <v>169</v>
      </c>
      <c r="B82" s="93"/>
      <c r="C82" s="93"/>
      <c r="D82" s="93"/>
      <c r="E82" s="93"/>
      <c r="F82" s="93"/>
      <c r="G82" s="93"/>
      <c r="H82" s="93"/>
      <c r="I82" s="93"/>
      <c r="J82" s="92"/>
    </row>
    <row r="83" spans="1:10" ht="33.75" customHeight="1" thickBot="1">
      <c r="A83" s="91"/>
      <c r="B83" s="93"/>
      <c r="C83" s="93"/>
      <c r="D83" s="93"/>
      <c r="E83" s="93"/>
      <c r="F83" s="93"/>
      <c r="G83" s="93"/>
      <c r="H83" s="93"/>
      <c r="I83" s="93"/>
      <c r="J83" s="92"/>
    </row>
    <row r="84" spans="1:10" ht="33.75" customHeight="1" thickBot="1">
      <c r="A84" s="79" t="s">
        <v>8</v>
      </c>
      <c r="B84" s="40"/>
      <c r="C84" s="81" t="s">
        <v>4</v>
      </c>
      <c r="D84" s="94" t="s">
        <v>48</v>
      </c>
      <c r="E84" s="91" t="s">
        <v>5</v>
      </c>
      <c r="F84" s="93"/>
      <c r="G84" s="92"/>
      <c r="H84" s="81" t="s">
        <v>6</v>
      </c>
      <c r="I84" s="91"/>
      <c r="J84" s="92"/>
    </row>
    <row r="85" spans="1:10" ht="66.75" thickBot="1">
      <c r="A85" s="80"/>
      <c r="B85" s="4" t="s">
        <v>47</v>
      </c>
      <c r="C85" s="82"/>
      <c r="D85" s="95"/>
      <c r="E85" s="3" t="s">
        <v>0</v>
      </c>
      <c r="F85" s="3" t="s">
        <v>1</v>
      </c>
      <c r="G85" s="3" t="s">
        <v>2</v>
      </c>
      <c r="H85" s="82"/>
      <c r="I85" s="3" t="s">
        <v>80</v>
      </c>
      <c r="J85" s="3" t="s">
        <v>49</v>
      </c>
    </row>
    <row r="86" spans="1:10" ht="33.75" thickBot="1">
      <c r="A86" s="9">
        <v>1</v>
      </c>
      <c r="B86" s="9">
        <v>2</v>
      </c>
      <c r="C86" s="5">
        <v>3</v>
      </c>
      <c r="D86" s="6" t="s">
        <v>68</v>
      </c>
      <c r="E86" s="5">
        <v>5</v>
      </c>
      <c r="F86" s="5">
        <v>6</v>
      </c>
      <c r="G86" s="5">
        <v>7</v>
      </c>
      <c r="H86" s="5">
        <v>8</v>
      </c>
      <c r="I86" s="5">
        <v>9</v>
      </c>
      <c r="J86" s="5">
        <v>10</v>
      </c>
    </row>
    <row r="87" spans="1:10" ht="33.75" customHeight="1" thickBot="1">
      <c r="A87" s="88" t="s">
        <v>56</v>
      </c>
      <c r="B87" s="89"/>
      <c r="C87" s="89"/>
      <c r="D87" s="89"/>
      <c r="E87" s="89"/>
      <c r="F87" s="89"/>
      <c r="G87" s="89"/>
      <c r="H87" s="89"/>
      <c r="I87" s="89"/>
      <c r="J87" s="90"/>
    </row>
    <row r="88" spans="1:10" ht="33.75" thickBot="1">
      <c r="A88" s="88" t="s">
        <v>51</v>
      </c>
      <c r="B88" s="96"/>
      <c r="C88" s="96"/>
      <c r="D88" s="96"/>
      <c r="E88" s="96"/>
      <c r="F88" s="96"/>
      <c r="G88" s="96"/>
      <c r="H88" s="96"/>
      <c r="I88" s="96"/>
      <c r="J88" s="97"/>
    </row>
    <row r="89" spans="1:10" ht="33.75" thickBot="1">
      <c r="A89" s="9">
        <v>36</v>
      </c>
      <c r="B89" s="9"/>
      <c r="C89" s="29" t="s">
        <v>195</v>
      </c>
      <c r="D89" s="6" t="s">
        <v>134</v>
      </c>
      <c r="E89" s="3">
        <v>4.95</v>
      </c>
      <c r="F89" s="3">
        <v>5</v>
      </c>
      <c r="G89" s="3">
        <v>26</v>
      </c>
      <c r="H89" s="3">
        <v>170</v>
      </c>
      <c r="I89" s="3">
        <v>1.52</v>
      </c>
      <c r="J89" s="9">
        <v>182</v>
      </c>
    </row>
    <row r="90" spans="1:10" ht="33.75" thickBot="1">
      <c r="A90" s="9">
        <v>37</v>
      </c>
      <c r="B90" s="9"/>
      <c r="C90" s="38" t="s">
        <v>91</v>
      </c>
      <c r="D90" s="6" t="s">
        <v>134</v>
      </c>
      <c r="E90" s="3">
        <v>0</v>
      </c>
      <c r="F90" s="3">
        <v>0</v>
      </c>
      <c r="G90" s="3">
        <v>10</v>
      </c>
      <c r="H90" s="3">
        <v>40</v>
      </c>
      <c r="I90" s="3">
        <v>0</v>
      </c>
      <c r="J90" s="9" t="s">
        <v>93</v>
      </c>
    </row>
    <row r="91" spans="1:10" ht="33.75" thickBot="1">
      <c r="A91" s="9">
        <v>38</v>
      </c>
      <c r="B91" s="9"/>
      <c r="C91" s="37" t="s">
        <v>84</v>
      </c>
      <c r="D91" s="6" t="s">
        <v>196</v>
      </c>
      <c r="E91" s="3">
        <v>1.58</v>
      </c>
      <c r="F91" s="3">
        <v>4.22</v>
      </c>
      <c r="G91" s="3">
        <v>10.02</v>
      </c>
      <c r="H91" s="3">
        <v>85</v>
      </c>
      <c r="I91" s="3">
        <v>0</v>
      </c>
      <c r="J91" s="9">
        <v>107</v>
      </c>
    </row>
    <row r="92" spans="1:10" ht="33.75" thickBot="1">
      <c r="A92" s="98" t="s">
        <v>210</v>
      </c>
      <c r="B92" s="96"/>
      <c r="C92" s="96"/>
      <c r="D92" s="96"/>
      <c r="E92" s="96"/>
      <c r="F92" s="96"/>
      <c r="G92" s="96"/>
      <c r="H92" s="96"/>
      <c r="I92" s="96"/>
      <c r="J92" s="97"/>
    </row>
    <row r="93" spans="1:10" ht="35.25" customHeight="1" thickBot="1">
      <c r="A93" s="32">
        <v>39</v>
      </c>
      <c r="B93" s="32"/>
      <c r="C93" s="38" t="s">
        <v>45</v>
      </c>
      <c r="D93" s="6" t="s">
        <v>174</v>
      </c>
      <c r="E93" s="3">
        <v>0.45</v>
      </c>
      <c r="F93" s="3">
        <v>0.09</v>
      </c>
      <c r="G93" s="3">
        <v>9.09</v>
      </c>
      <c r="H93" s="3">
        <v>41.4</v>
      </c>
      <c r="I93" s="3">
        <v>1.8</v>
      </c>
      <c r="J93" s="9">
        <v>532</v>
      </c>
    </row>
    <row r="94" spans="1:10" ht="33.75" customHeight="1" thickBot="1">
      <c r="A94" s="88" t="s">
        <v>207</v>
      </c>
      <c r="B94" s="89"/>
      <c r="C94" s="89"/>
      <c r="D94" s="89"/>
      <c r="E94" s="89"/>
      <c r="F94" s="89"/>
      <c r="G94" s="89"/>
      <c r="H94" s="89"/>
      <c r="I94" s="89"/>
      <c r="J94" s="90"/>
    </row>
    <row r="95" spans="1:10" ht="66.75" thickBot="1">
      <c r="A95" s="9">
        <v>40</v>
      </c>
      <c r="B95" s="9"/>
      <c r="C95" s="39" t="s">
        <v>100</v>
      </c>
      <c r="D95" s="5">
        <v>75</v>
      </c>
      <c r="E95" s="3">
        <v>0.6</v>
      </c>
      <c r="F95" s="3">
        <v>0.07</v>
      </c>
      <c r="G95" s="3">
        <v>1.27</v>
      </c>
      <c r="H95" s="3">
        <v>9.75</v>
      </c>
      <c r="I95" s="3">
        <v>7.5</v>
      </c>
      <c r="J95" s="42">
        <v>121</v>
      </c>
    </row>
    <row r="96" spans="1:10" ht="33.75" thickBot="1">
      <c r="A96" s="9">
        <v>41</v>
      </c>
      <c r="B96" s="9"/>
      <c r="C96" s="38" t="s">
        <v>101</v>
      </c>
      <c r="D96" s="6" t="s">
        <v>99</v>
      </c>
      <c r="E96" s="3">
        <v>4.73</v>
      </c>
      <c r="F96" s="3">
        <v>6.82</v>
      </c>
      <c r="G96" s="3">
        <v>6.58</v>
      </c>
      <c r="H96" s="3">
        <v>120</v>
      </c>
      <c r="I96" s="3">
        <v>7.82</v>
      </c>
      <c r="J96" s="9" t="s">
        <v>141</v>
      </c>
    </row>
    <row r="97" spans="1:10" ht="33.75" thickBot="1">
      <c r="A97" s="9">
        <v>42</v>
      </c>
      <c r="B97" s="9"/>
      <c r="C97" s="38" t="s">
        <v>102</v>
      </c>
      <c r="D97" s="6" t="s">
        <v>105</v>
      </c>
      <c r="E97" s="3">
        <v>7.94</v>
      </c>
      <c r="F97" s="3">
        <v>1.21</v>
      </c>
      <c r="G97" s="3">
        <v>4.74</v>
      </c>
      <c r="H97" s="3">
        <v>63</v>
      </c>
      <c r="I97" s="3">
        <v>0.66</v>
      </c>
      <c r="J97" s="9">
        <v>357</v>
      </c>
    </row>
    <row r="98" spans="1:10" ht="33.75" thickBot="1">
      <c r="A98" s="9">
        <v>43</v>
      </c>
      <c r="B98" s="9"/>
      <c r="C98" s="38" t="s">
        <v>151</v>
      </c>
      <c r="D98" s="5">
        <v>130</v>
      </c>
      <c r="E98" s="3">
        <v>2.52</v>
      </c>
      <c r="F98" s="3">
        <v>5.35</v>
      </c>
      <c r="G98" s="3">
        <v>17.48</v>
      </c>
      <c r="H98" s="3">
        <v>131</v>
      </c>
      <c r="I98" s="3">
        <v>18.02</v>
      </c>
      <c r="J98" s="9">
        <v>438</v>
      </c>
    </row>
    <row r="99" spans="1:10" ht="33.75" thickBot="1">
      <c r="A99" s="9">
        <v>44</v>
      </c>
      <c r="B99" s="9"/>
      <c r="C99" s="29" t="s">
        <v>103</v>
      </c>
      <c r="D99" s="5">
        <v>20</v>
      </c>
      <c r="E99" s="3">
        <v>0.17</v>
      </c>
      <c r="F99" s="3">
        <v>0.44</v>
      </c>
      <c r="G99" s="3">
        <v>1.68</v>
      </c>
      <c r="H99" s="3">
        <v>11</v>
      </c>
      <c r="I99" s="3">
        <v>0.19</v>
      </c>
      <c r="J99" s="9">
        <v>468</v>
      </c>
    </row>
    <row r="100" spans="1:10" ht="33.75" thickBot="1">
      <c r="A100" s="9">
        <v>45</v>
      </c>
      <c r="B100" s="9"/>
      <c r="C100" s="29" t="s">
        <v>104</v>
      </c>
      <c r="D100" s="5">
        <v>180</v>
      </c>
      <c r="E100" s="3">
        <v>0.09</v>
      </c>
      <c r="F100" s="3">
        <v>0.02</v>
      </c>
      <c r="G100" s="3">
        <v>14.64</v>
      </c>
      <c r="H100" s="3">
        <v>60</v>
      </c>
      <c r="I100" s="3">
        <v>0.5</v>
      </c>
      <c r="J100" s="9">
        <v>534</v>
      </c>
    </row>
    <row r="101" spans="1:10" ht="33.75" thickBot="1">
      <c r="A101" s="9">
        <v>10</v>
      </c>
      <c r="B101" s="9"/>
      <c r="C101" s="29" t="s">
        <v>7</v>
      </c>
      <c r="D101" s="5">
        <v>15</v>
      </c>
      <c r="E101" s="3">
        <v>1.14</v>
      </c>
      <c r="F101" s="3">
        <v>0.12</v>
      </c>
      <c r="G101" s="3">
        <v>7.38</v>
      </c>
      <c r="H101" s="3">
        <v>35.25</v>
      </c>
      <c r="I101" s="3">
        <v>0</v>
      </c>
      <c r="J101" s="9">
        <v>122</v>
      </c>
    </row>
    <row r="102" spans="1:10" ht="33.75" thickBot="1">
      <c r="A102" s="9">
        <v>11</v>
      </c>
      <c r="B102" s="9"/>
      <c r="C102" s="29" t="s">
        <v>3</v>
      </c>
      <c r="D102" s="5">
        <v>35</v>
      </c>
      <c r="E102" s="3">
        <v>2.31</v>
      </c>
      <c r="F102" s="3">
        <v>0.42</v>
      </c>
      <c r="G102" s="3">
        <v>11.69</v>
      </c>
      <c r="H102" s="3">
        <v>60.9</v>
      </c>
      <c r="I102" s="3">
        <v>0</v>
      </c>
      <c r="J102" s="9">
        <v>123</v>
      </c>
    </row>
    <row r="103" spans="1:10" ht="33.75" customHeight="1" thickBot="1">
      <c r="A103" s="88" t="s">
        <v>208</v>
      </c>
      <c r="B103" s="89"/>
      <c r="C103" s="89"/>
      <c r="D103" s="89"/>
      <c r="E103" s="89"/>
      <c r="F103" s="89"/>
      <c r="G103" s="89"/>
      <c r="H103" s="89"/>
      <c r="I103" s="89"/>
      <c r="J103" s="90"/>
    </row>
    <row r="104" spans="1:10" ht="99.75" thickBot="1">
      <c r="A104" s="9">
        <v>12</v>
      </c>
      <c r="B104" s="9"/>
      <c r="C104" s="29" t="s">
        <v>46</v>
      </c>
      <c r="D104" s="6" t="s">
        <v>161</v>
      </c>
      <c r="E104" s="3">
        <v>4.2</v>
      </c>
      <c r="F104" s="3">
        <v>3.28</v>
      </c>
      <c r="G104" s="3">
        <v>6.13</v>
      </c>
      <c r="H104" s="3">
        <v>70.89</v>
      </c>
      <c r="I104" s="3">
        <v>1.05</v>
      </c>
      <c r="J104" s="9">
        <v>530</v>
      </c>
    </row>
    <row r="105" spans="1:10" ht="33.75" thickBot="1">
      <c r="A105" s="9">
        <v>46</v>
      </c>
      <c r="B105" s="9"/>
      <c r="C105" s="38" t="s">
        <v>106</v>
      </c>
      <c r="D105" s="6" t="s">
        <v>10</v>
      </c>
      <c r="E105" s="3">
        <v>8.26</v>
      </c>
      <c r="F105" s="3">
        <v>4.22</v>
      </c>
      <c r="G105" s="3">
        <v>24.74</v>
      </c>
      <c r="H105" s="3">
        <v>172</v>
      </c>
      <c r="I105" s="3">
        <v>0.06</v>
      </c>
      <c r="J105" s="6" t="s">
        <v>108</v>
      </c>
    </row>
    <row r="106" spans="1:10" ht="66.75" thickBot="1">
      <c r="A106" s="9">
        <v>4</v>
      </c>
      <c r="B106" s="9"/>
      <c r="C106" s="38" t="s">
        <v>73</v>
      </c>
      <c r="D106" s="6" t="s">
        <v>188</v>
      </c>
      <c r="E106" s="3">
        <v>0.24</v>
      </c>
      <c r="F106" s="3">
        <v>0.24</v>
      </c>
      <c r="G106" s="3">
        <v>6.4</v>
      </c>
      <c r="H106" s="3">
        <v>27.72</v>
      </c>
      <c r="I106" s="3">
        <v>6.16</v>
      </c>
      <c r="J106" s="9">
        <v>126</v>
      </c>
    </row>
    <row r="107" spans="1:10" ht="67.5" customHeight="1" thickBot="1">
      <c r="A107" s="9"/>
      <c r="B107" s="9"/>
      <c r="C107" s="29"/>
      <c r="D107" s="6"/>
      <c r="E107" s="3" t="s">
        <v>0</v>
      </c>
      <c r="F107" s="3" t="s">
        <v>1</v>
      </c>
      <c r="G107" s="3" t="s">
        <v>2</v>
      </c>
      <c r="H107" s="3" t="s">
        <v>79</v>
      </c>
      <c r="I107" s="3" t="s">
        <v>80</v>
      </c>
      <c r="J107" s="3"/>
    </row>
    <row r="108" spans="1:10" ht="45" customHeight="1" thickBot="1">
      <c r="A108" s="9"/>
      <c r="B108" s="9"/>
      <c r="C108" s="29" t="s">
        <v>59</v>
      </c>
      <c r="D108" s="6"/>
      <c r="E108" s="3">
        <f>E89+E90+E91+E93+E95+E96+E97+E98+E99+E100+E101+E102+E104+E105+E106</f>
        <v>39.18</v>
      </c>
      <c r="F108" s="3">
        <f>F89+F90+F91+F93+F95+F96+F97+F98+F99+F100+F101+F102+F104+F105+F106</f>
        <v>31.5</v>
      </c>
      <c r="G108" s="3">
        <f>G89+G90+G91+G93+G95+G96+G97+G98+G99+G100+G101+G102+G104+G105+G106</f>
        <v>157.84</v>
      </c>
      <c r="H108" s="3">
        <f>H89+H90+H91+H93+H95+H96+H97+H98+H99+H100+H101+H102+H104+H105+H106</f>
        <v>1097.91</v>
      </c>
      <c r="I108" s="3">
        <f>I89+I90+I91+I93+I95+I96+I97+I98+I99+I100+I101+I102+I104+I105+I106</f>
        <v>45.28</v>
      </c>
      <c r="J108" s="3"/>
    </row>
    <row r="109" spans="1:10" ht="33.75" customHeight="1" thickBot="1">
      <c r="A109" s="91" t="s">
        <v>171</v>
      </c>
      <c r="B109" s="93"/>
      <c r="C109" s="93"/>
      <c r="D109" s="93"/>
      <c r="E109" s="93"/>
      <c r="F109" s="93"/>
      <c r="G109" s="93"/>
      <c r="H109" s="93"/>
      <c r="I109" s="93"/>
      <c r="J109" s="92"/>
    </row>
    <row r="110" spans="1:10" ht="26.25" customHeight="1" thickBot="1">
      <c r="A110" s="91"/>
      <c r="B110" s="93"/>
      <c r="C110" s="93"/>
      <c r="D110" s="93"/>
      <c r="E110" s="93"/>
      <c r="F110" s="93"/>
      <c r="G110" s="93"/>
      <c r="H110" s="93"/>
      <c r="I110" s="93"/>
      <c r="J110" s="92"/>
    </row>
    <row r="111" spans="1:10" ht="33.75" customHeight="1" thickBot="1">
      <c r="A111" s="79" t="s">
        <v>8</v>
      </c>
      <c r="B111" s="40"/>
      <c r="C111" s="81" t="s">
        <v>4</v>
      </c>
      <c r="D111" s="94" t="s">
        <v>48</v>
      </c>
      <c r="E111" s="91" t="s">
        <v>5</v>
      </c>
      <c r="F111" s="93"/>
      <c r="G111" s="92"/>
      <c r="H111" s="81" t="s">
        <v>6</v>
      </c>
      <c r="I111" s="91"/>
      <c r="J111" s="92"/>
    </row>
    <row r="112" spans="1:10" ht="68.25" customHeight="1" thickBot="1">
      <c r="A112" s="80"/>
      <c r="B112" s="4" t="s">
        <v>47</v>
      </c>
      <c r="C112" s="82"/>
      <c r="D112" s="95"/>
      <c r="E112" s="3" t="s">
        <v>0</v>
      </c>
      <c r="F112" s="3" t="s">
        <v>1</v>
      </c>
      <c r="G112" s="3" t="s">
        <v>2</v>
      </c>
      <c r="H112" s="82"/>
      <c r="I112" s="3" t="s">
        <v>80</v>
      </c>
      <c r="J112" s="3" t="s">
        <v>49</v>
      </c>
    </row>
    <row r="113" spans="1:10" ht="33.75" thickBot="1">
      <c r="A113" s="9">
        <v>1</v>
      </c>
      <c r="B113" s="9">
        <v>2</v>
      </c>
      <c r="C113" s="5">
        <v>3</v>
      </c>
      <c r="D113" s="6" t="s">
        <v>68</v>
      </c>
      <c r="E113" s="5">
        <v>5</v>
      </c>
      <c r="F113" s="5">
        <v>6</v>
      </c>
      <c r="G113" s="5">
        <v>7</v>
      </c>
      <c r="H113" s="5">
        <v>8</v>
      </c>
      <c r="I113" s="5">
        <v>9</v>
      </c>
      <c r="J113" s="5">
        <v>10</v>
      </c>
    </row>
    <row r="114" spans="1:10" ht="33.75" customHeight="1" thickBot="1">
      <c r="A114" s="88" t="s">
        <v>60</v>
      </c>
      <c r="B114" s="89"/>
      <c r="C114" s="89"/>
      <c r="D114" s="89"/>
      <c r="E114" s="89"/>
      <c r="F114" s="89"/>
      <c r="G114" s="89"/>
      <c r="H114" s="89"/>
      <c r="I114" s="89"/>
      <c r="J114" s="90"/>
    </row>
    <row r="115" spans="1:10" ht="33.75" thickBot="1">
      <c r="A115" s="88" t="s">
        <v>51</v>
      </c>
      <c r="B115" s="96"/>
      <c r="C115" s="96"/>
      <c r="D115" s="96"/>
      <c r="E115" s="96"/>
      <c r="F115" s="96"/>
      <c r="G115" s="96"/>
      <c r="H115" s="96"/>
      <c r="I115" s="96"/>
      <c r="J115" s="97"/>
    </row>
    <row r="116" spans="1:10" ht="33.75" thickBot="1">
      <c r="A116" s="9">
        <v>47</v>
      </c>
      <c r="B116" s="9"/>
      <c r="C116" s="37" t="s">
        <v>175</v>
      </c>
      <c r="D116" s="5">
        <v>200</v>
      </c>
      <c r="E116" s="3">
        <v>4.37</v>
      </c>
      <c r="F116" s="3">
        <v>4.28</v>
      </c>
      <c r="G116" s="3">
        <v>13.98</v>
      </c>
      <c r="H116" s="3">
        <v>113</v>
      </c>
      <c r="I116" s="3">
        <v>0.69</v>
      </c>
      <c r="J116" s="42">
        <v>179</v>
      </c>
    </row>
    <row r="117" spans="1:10" ht="33.75" thickBot="1">
      <c r="A117" s="9">
        <v>2</v>
      </c>
      <c r="B117" s="9"/>
      <c r="C117" s="37" t="s">
        <v>44</v>
      </c>
      <c r="D117" s="5">
        <v>170</v>
      </c>
      <c r="E117" s="3">
        <v>1.5</v>
      </c>
      <c r="F117" s="3">
        <v>1.8</v>
      </c>
      <c r="G117" s="3">
        <v>14</v>
      </c>
      <c r="H117" s="3">
        <v>90</v>
      </c>
      <c r="I117" s="3">
        <v>0.8</v>
      </c>
      <c r="J117" s="42">
        <v>514</v>
      </c>
    </row>
    <row r="118" spans="1:10" ht="33.75" thickBot="1">
      <c r="A118" s="9">
        <v>48</v>
      </c>
      <c r="B118" s="9"/>
      <c r="C118" s="37" t="s">
        <v>84</v>
      </c>
      <c r="D118" s="6" t="s">
        <v>187</v>
      </c>
      <c r="E118" s="3">
        <v>2.33</v>
      </c>
      <c r="F118" s="3">
        <v>9.12</v>
      </c>
      <c r="G118" s="3">
        <v>15.55</v>
      </c>
      <c r="H118" s="3">
        <v>145</v>
      </c>
      <c r="I118" s="3">
        <v>0</v>
      </c>
      <c r="J118" s="9">
        <v>107</v>
      </c>
    </row>
    <row r="119" spans="1:10" ht="33.75" thickBot="1">
      <c r="A119" s="98" t="s">
        <v>206</v>
      </c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ht="39" customHeight="1" thickBot="1">
      <c r="A120" s="32">
        <v>18</v>
      </c>
      <c r="B120" s="32"/>
      <c r="C120" s="38" t="s">
        <v>45</v>
      </c>
      <c r="D120" s="6" t="s">
        <v>163</v>
      </c>
      <c r="E120" s="3">
        <v>0.42</v>
      </c>
      <c r="F120" s="3">
        <v>0.08</v>
      </c>
      <c r="G120" s="3">
        <v>8.58</v>
      </c>
      <c r="H120" s="3">
        <v>39.1</v>
      </c>
      <c r="I120" s="3">
        <v>1.7</v>
      </c>
      <c r="J120" s="9">
        <v>532</v>
      </c>
    </row>
    <row r="121" spans="1:10" s="8" customFormat="1" ht="33.75" customHeight="1" thickBot="1">
      <c r="A121" s="88" t="s">
        <v>207</v>
      </c>
      <c r="B121" s="89"/>
      <c r="C121" s="89"/>
      <c r="D121" s="89"/>
      <c r="E121" s="89"/>
      <c r="F121" s="89"/>
      <c r="G121" s="89"/>
      <c r="H121" s="89"/>
      <c r="I121" s="89"/>
      <c r="J121" s="90"/>
    </row>
    <row r="122" spans="1:10" ht="66.75" thickBot="1">
      <c r="A122" s="9">
        <v>49</v>
      </c>
      <c r="B122" s="9"/>
      <c r="C122" s="38" t="s">
        <v>109</v>
      </c>
      <c r="D122" s="5">
        <v>40</v>
      </c>
      <c r="E122" s="3">
        <v>0.73</v>
      </c>
      <c r="F122" s="3">
        <v>3.13</v>
      </c>
      <c r="G122" s="3">
        <v>3.99</v>
      </c>
      <c r="H122" s="3">
        <v>47</v>
      </c>
      <c r="I122" s="9">
        <v>4.03</v>
      </c>
      <c r="J122" s="42">
        <v>78</v>
      </c>
    </row>
    <row r="123" spans="1:10" ht="33.75" thickBot="1">
      <c r="A123" s="9">
        <v>50</v>
      </c>
      <c r="B123" s="9"/>
      <c r="C123" s="38" t="s">
        <v>110</v>
      </c>
      <c r="D123" s="6" t="s">
        <v>113</v>
      </c>
      <c r="E123" s="3">
        <v>2.18</v>
      </c>
      <c r="F123" s="3">
        <v>4.23</v>
      </c>
      <c r="G123" s="3">
        <v>7.32</v>
      </c>
      <c r="H123" s="3">
        <v>73</v>
      </c>
      <c r="I123" s="3">
        <v>0</v>
      </c>
      <c r="J123" s="9" t="s">
        <v>115</v>
      </c>
    </row>
    <row r="124" spans="1:10" ht="33.75" thickBot="1">
      <c r="A124" s="9">
        <v>51</v>
      </c>
      <c r="B124" s="9"/>
      <c r="C124" s="38" t="s">
        <v>111</v>
      </c>
      <c r="D124" s="6" t="s">
        <v>89</v>
      </c>
      <c r="E124" s="3">
        <v>6.6</v>
      </c>
      <c r="F124" s="3">
        <v>5.29</v>
      </c>
      <c r="G124" s="3">
        <v>1.61</v>
      </c>
      <c r="H124" s="3">
        <v>86</v>
      </c>
      <c r="I124" s="3">
        <v>0.4</v>
      </c>
      <c r="J124" s="9">
        <v>418</v>
      </c>
    </row>
    <row r="125" spans="1:10" ht="33.75" thickBot="1">
      <c r="A125" s="9">
        <v>52</v>
      </c>
      <c r="B125" s="9"/>
      <c r="C125" s="38" t="s">
        <v>112</v>
      </c>
      <c r="D125" s="5">
        <v>200</v>
      </c>
      <c r="E125" s="3">
        <v>3.68</v>
      </c>
      <c r="F125" s="3">
        <v>4.62</v>
      </c>
      <c r="G125" s="3">
        <v>11.36</v>
      </c>
      <c r="H125" s="3">
        <v>110</v>
      </c>
      <c r="I125" s="3">
        <v>31</v>
      </c>
      <c r="J125" s="9">
        <v>435</v>
      </c>
    </row>
    <row r="126" spans="1:10" ht="33.75" thickBot="1">
      <c r="A126" s="9">
        <v>22</v>
      </c>
      <c r="B126" s="9"/>
      <c r="C126" s="38" t="s">
        <v>177</v>
      </c>
      <c r="D126" s="5">
        <v>20</v>
      </c>
      <c r="E126" s="3">
        <v>0.16</v>
      </c>
      <c r="F126" s="3">
        <v>0.74</v>
      </c>
      <c r="G126" s="3">
        <v>1.26</v>
      </c>
      <c r="H126" s="3">
        <v>11</v>
      </c>
      <c r="I126" s="3">
        <v>0.04</v>
      </c>
      <c r="J126" s="9" t="s">
        <v>140</v>
      </c>
    </row>
    <row r="127" spans="1:10" ht="33.75" thickBot="1">
      <c r="A127" s="9">
        <v>53</v>
      </c>
      <c r="B127" s="9"/>
      <c r="C127" s="29" t="s">
        <v>107</v>
      </c>
      <c r="D127" s="6" t="s">
        <v>176</v>
      </c>
      <c r="E127" s="3">
        <v>0.06</v>
      </c>
      <c r="F127" s="3">
        <v>0.04</v>
      </c>
      <c r="G127" s="3">
        <v>12.21</v>
      </c>
      <c r="H127" s="3">
        <v>54</v>
      </c>
      <c r="I127" s="3">
        <v>1.4</v>
      </c>
      <c r="J127" s="9" t="s">
        <v>186</v>
      </c>
    </row>
    <row r="128" spans="1:10" ht="33.75" thickBot="1">
      <c r="A128" s="9">
        <v>10</v>
      </c>
      <c r="B128" s="9"/>
      <c r="C128" s="29" t="s">
        <v>7</v>
      </c>
      <c r="D128" s="5">
        <v>15</v>
      </c>
      <c r="E128" s="3">
        <v>1.14</v>
      </c>
      <c r="F128" s="3">
        <v>0.12</v>
      </c>
      <c r="G128" s="3">
        <v>7.38</v>
      </c>
      <c r="H128" s="3">
        <v>35.25</v>
      </c>
      <c r="I128" s="3">
        <v>0</v>
      </c>
      <c r="J128" s="9">
        <v>122</v>
      </c>
    </row>
    <row r="129" spans="1:10" ht="33.75" thickBot="1">
      <c r="A129" s="9">
        <v>11</v>
      </c>
      <c r="B129" s="9"/>
      <c r="C129" s="29" t="s">
        <v>3</v>
      </c>
      <c r="D129" s="5">
        <v>35</v>
      </c>
      <c r="E129" s="3">
        <v>2.31</v>
      </c>
      <c r="F129" s="3">
        <v>0.42</v>
      </c>
      <c r="G129" s="3">
        <v>11.69</v>
      </c>
      <c r="H129" s="3">
        <v>60.9</v>
      </c>
      <c r="I129" s="3">
        <v>0</v>
      </c>
      <c r="J129" s="9">
        <v>123</v>
      </c>
    </row>
    <row r="130" spans="1:10" ht="33.75" customHeight="1" thickBot="1">
      <c r="A130" s="88" t="s">
        <v>211</v>
      </c>
      <c r="B130" s="89"/>
      <c r="C130" s="89"/>
      <c r="D130" s="89"/>
      <c r="E130" s="89"/>
      <c r="F130" s="89"/>
      <c r="G130" s="89"/>
      <c r="H130" s="89"/>
      <c r="I130" s="89"/>
      <c r="J130" s="90"/>
    </row>
    <row r="131" spans="1:10" ht="103.5" customHeight="1" thickBot="1">
      <c r="A131" s="9">
        <v>12</v>
      </c>
      <c r="B131" s="9"/>
      <c r="C131" s="29" t="s">
        <v>46</v>
      </c>
      <c r="D131" s="6" t="s">
        <v>161</v>
      </c>
      <c r="E131" s="3">
        <v>4.2</v>
      </c>
      <c r="F131" s="3">
        <v>3.28</v>
      </c>
      <c r="G131" s="3">
        <v>6.13</v>
      </c>
      <c r="H131" s="3">
        <v>70.89</v>
      </c>
      <c r="I131" s="3">
        <v>1.05</v>
      </c>
      <c r="J131" s="9">
        <v>530</v>
      </c>
    </row>
    <row r="132" spans="1:10" ht="66.75" thickBot="1">
      <c r="A132" s="9">
        <v>54</v>
      </c>
      <c r="B132" s="9"/>
      <c r="C132" s="38" t="s">
        <v>114</v>
      </c>
      <c r="D132" s="6" t="s">
        <v>10</v>
      </c>
      <c r="E132" s="3">
        <v>2.05</v>
      </c>
      <c r="F132" s="3">
        <v>2.97</v>
      </c>
      <c r="G132" s="3">
        <v>19.32</v>
      </c>
      <c r="H132" s="3">
        <v>116</v>
      </c>
      <c r="I132" s="3">
        <v>0.73</v>
      </c>
      <c r="J132" s="3" t="s">
        <v>116</v>
      </c>
    </row>
    <row r="133" spans="1:10" ht="66.75" thickBot="1">
      <c r="A133" s="9">
        <v>4</v>
      </c>
      <c r="B133" s="9"/>
      <c r="C133" s="38" t="s">
        <v>73</v>
      </c>
      <c r="D133" s="6" t="s">
        <v>188</v>
      </c>
      <c r="E133" s="3">
        <v>0.24</v>
      </c>
      <c r="F133" s="3">
        <v>0.24</v>
      </c>
      <c r="G133" s="3">
        <v>6.4</v>
      </c>
      <c r="H133" s="3">
        <v>27.72</v>
      </c>
      <c r="I133" s="3">
        <v>6.16</v>
      </c>
      <c r="J133" s="9">
        <v>126</v>
      </c>
    </row>
    <row r="134" spans="1:10" s="10" customFormat="1" ht="68.25" customHeight="1" thickBot="1">
      <c r="A134" s="9"/>
      <c r="B134" s="9"/>
      <c r="C134" s="29"/>
      <c r="D134" s="6"/>
      <c r="E134" s="3" t="s">
        <v>0</v>
      </c>
      <c r="F134" s="3" t="s">
        <v>1</v>
      </c>
      <c r="G134" s="3" t="s">
        <v>2</v>
      </c>
      <c r="H134" s="3" t="s">
        <v>79</v>
      </c>
      <c r="I134" s="3" t="s">
        <v>80</v>
      </c>
      <c r="J134" s="3"/>
    </row>
    <row r="135" spans="1:10" ht="33.75" thickBot="1">
      <c r="A135" s="9"/>
      <c r="B135" s="9"/>
      <c r="C135" s="29" t="s">
        <v>61</v>
      </c>
      <c r="D135" s="6"/>
      <c r="E135" s="3">
        <f>E116+E117+E118+E120+E122+E123+E124+E125+E126+E127+E128+E129+E131+E132+E133</f>
        <v>31.969999999999995</v>
      </c>
      <c r="F135" s="3">
        <f>F116+F117+F118+F120+F122+F123+F124+F125+F126+F127+F128+F129+F131+F132+F133</f>
        <v>40.36</v>
      </c>
      <c r="G135" s="3">
        <f>G116+G117+G118+G120+G122+G123+G124+G125+G126+G127+G128+G129+G131+G132+G133</f>
        <v>140.78</v>
      </c>
      <c r="H135" s="3">
        <f>H116+H117+H118+H120+H122+H123+H124+H125+H126+H127+H128+H129+H131+H132+H133</f>
        <v>1078.86</v>
      </c>
      <c r="I135" s="3">
        <f>I116+I117+I118+I120+I122+I123+I124+I125+I126+I127+I128+I129+I131+I132+I133</f>
        <v>48</v>
      </c>
      <c r="J135" s="3"/>
    </row>
    <row r="136" spans="1:10" ht="33.75" customHeight="1" thickBot="1">
      <c r="A136" s="91" t="s">
        <v>171</v>
      </c>
      <c r="B136" s="93"/>
      <c r="C136" s="93"/>
      <c r="D136" s="93"/>
      <c r="E136" s="93"/>
      <c r="F136" s="93"/>
      <c r="G136" s="93"/>
      <c r="H136" s="93"/>
      <c r="I136" s="93"/>
      <c r="J136" s="92"/>
    </row>
    <row r="137" spans="1:10" ht="33.75" customHeight="1" thickBot="1">
      <c r="A137" s="91"/>
      <c r="B137" s="93"/>
      <c r="C137" s="93"/>
      <c r="D137" s="93"/>
      <c r="E137" s="93"/>
      <c r="F137" s="93"/>
      <c r="G137" s="93"/>
      <c r="H137" s="93"/>
      <c r="I137" s="93"/>
      <c r="J137" s="92"/>
    </row>
    <row r="138" spans="1:10" ht="33.75" customHeight="1" thickBot="1">
      <c r="A138" s="79" t="s">
        <v>8</v>
      </c>
      <c r="B138" s="40"/>
      <c r="C138" s="81" t="s">
        <v>4</v>
      </c>
      <c r="D138" s="94" t="s">
        <v>48</v>
      </c>
      <c r="E138" s="91" t="s">
        <v>5</v>
      </c>
      <c r="F138" s="93"/>
      <c r="G138" s="92"/>
      <c r="H138" s="81" t="s">
        <v>6</v>
      </c>
      <c r="I138" s="91"/>
      <c r="J138" s="92"/>
    </row>
    <row r="139" spans="1:10" ht="66.75" thickBot="1">
      <c r="A139" s="80"/>
      <c r="B139" s="4" t="s">
        <v>47</v>
      </c>
      <c r="C139" s="82"/>
      <c r="D139" s="95"/>
      <c r="E139" s="3" t="s">
        <v>0</v>
      </c>
      <c r="F139" s="3" t="s">
        <v>1</v>
      </c>
      <c r="G139" s="3" t="s">
        <v>2</v>
      </c>
      <c r="H139" s="82"/>
      <c r="I139" s="3" t="s">
        <v>80</v>
      </c>
      <c r="J139" s="3" t="s">
        <v>49</v>
      </c>
    </row>
    <row r="140" spans="1:10" ht="33.75" thickBot="1">
      <c r="A140" s="9">
        <v>1</v>
      </c>
      <c r="B140" s="9">
        <v>2</v>
      </c>
      <c r="C140" s="5">
        <v>3</v>
      </c>
      <c r="D140" s="6" t="s">
        <v>68</v>
      </c>
      <c r="E140" s="5">
        <v>5</v>
      </c>
      <c r="F140" s="5">
        <v>6</v>
      </c>
      <c r="G140" s="5">
        <v>7</v>
      </c>
      <c r="H140" s="5">
        <v>8</v>
      </c>
      <c r="I140" s="5">
        <v>9</v>
      </c>
      <c r="J140" s="5">
        <v>10</v>
      </c>
    </row>
    <row r="141" spans="1:11" ht="33.75" customHeight="1" thickBot="1">
      <c r="A141" s="88" t="s">
        <v>63</v>
      </c>
      <c r="B141" s="89"/>
      <c r="C141" s="89"/>
      <c r="D141" s="89"/>
      <c r="E141" s="89"/>
      <c r="F141" s="89"/>
      <c r="G141" s="89"/>
      <c r="H141" s="89"/>
      <c r="I141" s="89"/>
      <c r="J141" s="90"/>
      <c r="K141" s="1"/>
    </row>
    <row r="142" spans="1:10" ht="33.75" thickBot="1">
      <c r="A142" s="88" t="s">
        <v>51</v>
      </c>
      <c r="B142" s="96"/>
      <c r="C142" s="96"/>
      <c r="D142" s="96"/>
      <c r="E142" s="96"/>
      <c r="F142" s="96"/>
      <c r="G142" s="96"/>
      <c r="H142" s="96"/>
      <c r="I142" s="96"/>
      <c r="J142" s="97"/>
    </row>
    <row r="143" spans="1:10" ht="33.75" thickBot="1">
      <c r="A143" s="9">
        <v>55</v>
      </c>
      <c r="B143" s="9"/>
      <c r="C143" s="39" t="s">
        <v>197</v>
      </c>
      <c r="D143" s="9">
        <v>200</v>
      </c>
      <c r="E143" s="3">
        <v>6.4</v>
      </c>
      <c r="F143" s="3">
        <v>5.8</v>
      </c>
      <c r="G143" s="3">
        <v>28.41</v>
      </c>
      <c r="H143" s="3">
        <v>190</v>
      </c>
      <c r="I143" s="3">
        <v>1.58</v>
      </c>
      <c r="J143" s="9">
        <v>277</v>
      </c>
    </row>
    <row r="144" spans="1:10" ht="33.75" thickBot="1">
      <c r="A144" s="9">
        <v>37</v>
      </c>
      <c r="B144" s="9"/>
      <c r="C144" s="38" t="s">
        <v>91</v>
      </c>
      <c r="D144" s="6" t="s">
        <v>134</v>
      </c>
      <c r="E144" s="3">
        <v>0</v>
      </c>
      <c r="F144" s="3">
        <v>0</v>
      </c>
      <c r="G144" s="3">
        <v>10</v>
      </c>
      <c r="H144" s="3">
        <v>40</v>
      </c>
      <c r="I144" s="3">
        <v>0</v>
      </c>
      <c r="J144" s="9" t="s">
        <v>93</v>
      </c>
    </row>
    <row r="145" spans="1:10" ht="33.75" thickBot="1">
      <c r="A145" s="9">
        <v>56</v>
      </c>
      <c r="B145" s="9"/>
      <c r="C145" s="37" t="s">
        <v>72</v>
      </c>
      <c r="D145" s="6" t="s">
        <v>173</v>
      </c>
      <c r="E145" s="3">
        <v>3.27</v>
      </c>
      <c r="F145" s="3">
        <v>2.02</v>
      </c>
      <c r="G145" s="3">
        <v>15.54</v>
      </c>
      <c r="H145" s="3">
        <v>94</v>
      </c>
      <c r="I145" s="3">
        <v>0.03</v>
      </c>
      <c r="J145" s="9">
        <v>104</v>
      </c>
    </row>
    <row r="146" spans="1:10" ht="33.75" thickBot="1">
      <c r="A146" s="98" t="s">
        <v>206</v>
      </c>
      <c r="B146" s="96"/>
      <c r="C146" s="96"/>
      <c r="D146" s="96"/>
      <c r="E146" s="96"/>
      <c r="F146" s="96"/>
      <c r="G146" s="96"/>
      <c r="H146" s="96"/>
      <c r="I146" s="96"/>
      <c r="J146" s="97"/>
    </row>
    <row r="147" spans="1:10" ht="41.25" customHeight="1" thickBot="1">
      <c r="A147" s="32">
        <v>18</v>
      </c>
      <c r="B147" s="32"/>
      <c r="C147" s="38" t="s">
        <v>45</v>
      </c>
      <c r="D147" s="6" t="s">
        <v>163</v>
      </c>
      <c r="E147" s="3">
        <v>0.42</v>
      </c>
      <c r="F147" s="3">
        <v>0.08</v>
      </c>
      <c r="G147" s="3">
        <v>8.58</v>
      </c>
      <c r="H147" s="3">
        <v>39.1</v>
      </c>
      <c r="I147" s="3">
        <v>1.7</v>
      </c>
      <c r="J147" s="9">
        <v>532</v>
      </c>
    </row>
    <row r="148" spans="1:10" ht="33.75" customHeight="1" thickBot="1">
      <c r="A148" s="88" t="s">
        <v>212</v>
      </c>
      <c r="B148" s="89"/>
      <c r="C148" s="89"/>
      <c r="D148" s="89"/>
      <c r="E148" s="89"/>
      <c r="F148" s="89"/>
      <c r="G148" s="89"/>
      <c r="H148" s="89"/>
      <c r="I148" s="89"/>
      <c r="J148" s="90"/>
    </row>
    <row r="149" spans="1:10" ht="66.75" thickBot="1">
      <c r="A149" s="9">
        <v>57</v>
      </c>
      <c r="B149" s="9"/>
      <c r="C149" s="38" t="s">
        <v>147</v>
      </c>
      <c r="D149" s="5">
        <v>60</v>
      </c>
      <c r="E149" s="3">
        <v>0.51</v>
      </c>
      <c r="F149" s="3">
        <v>4.07</v>
      </c>
      <c r="G149" s="3">
        <v>1.51</v>
      </c>
      <c r="H149" s="3">
        <v>46</v>
      </c>
      <c r="I149" s="3">
        <v>0.45</v>
      </c>
      <c r="J149" s="42">
        <v>57</v>
      </c>
    </row>
    <row r="150" spans="1:10" ht="69.75" customHeight="1" thickBot="1">
      <c r="A150" s="9">
        <v>58</v>
      </c>
      <c r="B150" s="9"/>
      <c r="C150" s="44" t="s">
        <v>117</v>
      </c>
      <c r="D150" s="6" t="s">
        <v>99</v>
      </c>
      <c r="E150" s="3">
        <v>4.7</v>
      </c>
      <c r="F150" s="3">
        <v>6.92</v>
      </c>
      <c r="G150" s="3">
        <v>6.67</v>
      </c>
      <c r="H150" s="3">
        <v>117</v>
      </c>
      <c r="I150" s="3">
        <v>14.64</v>
      </c>
      <c r="J150" s="9" t="s">
        <v>142</v>
      </c>
    </row>
    <row r="151" spans="1:10" ht="33.75" customHeight="1" thickBot="1">
      <c r="A151" s="9">
        <v>59</v>
      </c>
      <c r="B151" s="9"/>
      <c r="C151" s="38" t="s">
        <v>118</v>
      </c>
      <c r="D151" s="6" t="s">
        <v>89</v>
      </c>
      <c r="E151" s="3">
        <v>5</v>
      </c>
      <c r="F151" s="3">
        <v>4.84</v>
      </c>
      <c r="G151" s="3">
        <v>8.5</v>
      </c>
      <c r="H151" s="3">
        <v>110</v>
      </c>
      <c r="I151" s="3">
        <v>0.11</v>
      </c>
      <c r="J151" s="9">
        <v>386</v>
      </c>
    </row>
    <row r="152" spans="1:10" ht="33.75" customHeight="1" thickBot="1">
      <c r="A152" s="9">
        <v>23</v>
      </c>
      <c r="B152" s="9"/>
      <c r="C152" s="38" t="s">
        <v>87</v>
      </c>
      <c r="D152" s="5">
        <v>100</v>
      </c>
      <c r="E152" s="3">
        <v>2.06</v>
      </c>
      <c r="F152" s="3">
        <v>4.35</v>
      </c>
      <c r="G152" s="3">
        <v>10.42</v>
      </c>
      <c r="H152" s="3">
        <v>95</v>
      </c>
      <c r="I152" s="3">
        <v>3.4</v>
      </c>
      <c r="J152" s="9">
        <v>441</v>
      </c>
    </row>
    <row r="153" spans="1:10" ht="30" customHeight="1" thickBot="1">
      <c r="A153" s="9">
        <v>32</v>
      </c>
      <c r="B153" s="9"/>
      <c r="C153" s="38" t="s">
        <v>97</v>
      </c>
      <c r="D153" s="5">
        <v>20</v>
      </c>
      <c r="E153" s="3">
        <v>0.16</v>
      </c>
      <c r="F153" s="3">
        <v>1.2</v>
      </c>
      <c r="G153" s="3">
        <v>1.41</v>
      </c>
      <c r="H153" s="3">
        <v>17</v>
      </c>
      <c r="I153" s="3">
        <v>0.05</v>
      </c>
      <c r="J153" s="9" t="s">
        <v>140</v>
      </c>
    </row>
    <row r="154" spans="1:10" ht="33.75" thickBot="1">
      <c r="A154" s="9">
        <v>9</v>
      </c>
      <c r="B154" s="9"/>
      <c r="C154" s="38" t="s">
        <v>119</v>
      </c>
      <c r="D154" s="5">
        <v>180</v>
      </c>
      <c r="E154" s="3">
        <v>0.5</v>
      </c>
      <c r="F154" s="3">
        <v>0.26</v>
      </c>
      <c r="G154" s="3">
        <v>21</v>
      </c>
      <c r="H154" s="3">
        <v>85</v>
      </c>
      <c r="I154" s="3">
        <v>50</v>
      </c>
      <c r="J154" s="9">
        <v>533</v>
      </c>
    </row>
    <row r="155" spans="1:10" ht="33.75" thickBot="1">
      <c r="A155" s="9">
        <v>10</v>
      </c>
      <c r="B155" s="9"/>
      <c r="C155" s="29" t="s">
        <v>7</v>
      </c>
      <c r="D155" s="5">
        <v>15</v>
      </c>
      <c r="E155" s="3">
        <v>1.14</v>
      </c>
      <c r="F155" s="3">
        <v>0.12</v>
      </c>
      <c r="G155" s="3">
        <v>7.38</v>
      </c>
      <c r="H155" s="3">
        <v>35.25</v>
      </c>
      <c r="I155" s="3">
        <v>0</v>
      </c>
      <c r="J155" s="9">
        <v>122</v>
      </c>
    </row>
    <row r="156" spans="1:10" ht="33.75" thickBot="1">
      <c r="A156" s="9">
        <v>11</v>
      </c>
      <c r="B156" s="9"/>
      <c r="C156" s="29" t="s">
        <v>3</v>
      </c>
      <c r="D156" s="5">
        <v>35</v>
      </c>
      <c r="E156" s="3">
        <v>2.31</v>
      </c>
      <c r="F156" s="3">
        <v>0.42</v>
      </c>
      <c r="G156" s="3">
        <v>11.69</v>
      </c>
      <c r="H156" s="3">
        <v>60.9</v>
      </c>
      <c r="I156" s="3">
        <v>0</v>
      </c>
      <c r="J156" s="9">
        <v>123</v>
      </c>
    </row>
    <row r="157" spans="1:10" ht="33.75" customHeight="1" thickBot="1">
      <c r="A157" s="88" t="s">
        <v>208</v>
      </c>
      <c r="B157" s="89"/>
      <c r="C157" s="89"/>
      <c r="D157" s="89"/>
      <c r="E157" s="89"/>
      <c r="F157" s="89"/>
      <c r="G157" s="89"/>
      <c r="H157" s="89"/>
      <c r="I157" s="89"/>
      <c r="J157" s="90"/>
    </row>
    <row r="158" spans="1:10" ht="99.75" thickBot="1">
      <c r="A158" s="9">
        <v>12</v>
      </c>
      <c r="B158" s="9"/>
      <c r="C158" s="29" t="s">
        <v>46</v>
      </c>
      <c r="D158" s="6" t="s">
        <v>161</v>
      </c>
      <c r="E158" s="3">
        <v>4.2</v>
      </c>
      <c r="F158" s="3">
        <v>3.28</v>
      </c>
      <c r="G158" s="3">
        <v>6.13</v>
      </c>
      <c r="H158" s="3">
        <v>70.89</v>
      </c>
      <c r="I158" s="3">
        <v>1.05</v>
      </c>
      <c r="J158" s="9">
        <v>530</v>
      </c>
    </row>
    <row r="159" spans="1:10" ht="33.75" thickBot="1">
      <c r="A159" s="9">
        <v>60</v>
      </c>
      <c r="B159" s="9"/>
      <c r="C159" s="38" t="s">
        <v>135</v>
      </c>
      <c r="D159" s="6" t="s">
        <v>137</v>
      </c>
      <c r="E159" s="3">
        <v>2.42</v>
      </c>
      <c r="F159" s="3">
        <v>5.93</v>
      </c>
      <c r="G159" s="3">
        <v>37.68</v>
      </c>
      <c r="H159" s="3">
        <v>221</v>
      </c>
      <c r="I159" s="3">
        <v>0.07</v>
      </c>
      <c r="J159" s="9">
        <v>593</v>
      </c>
    </row>
    <row r="160" spans="1:10" ht="66.75" thickBot="1">
      <c r="A160" s="9">
        <v>4</v>
      </c>
      <c r="B160" s="9"/>
      <c r="C160" s="38" t="s">
        <v>73</v>
      </c>
      <c r="D160" s="6" t="s">
        <v>188</v>
      </c>
      <c r="E160" s="3">
        <v>0.24</v>
      </c>
      <c r="F160" s="3">
        <v>0.24</v>
      </c>
      <c r="G160" s="3">
        <v>6.4</v>
      </c>
      <c r="H160" s="3">
        <v>27.72</v>
      </c>
      <c r="I160" s="3">
        <v>6.16</v>
      </c>
      <c r="J160" s="9">
        <v>126</v>
      </c>
    </row>
    <row r="161" spans="1:10" ht="66.75" thickBot="1">
      <c r="A161" s="9"/>
      <c r="B161" s="9"/>
      <c r="C161" s="29"/>
      <c r="D161" s="6"/>
      <c r="E161" s="3" t="s">
        <v>0</v>
      </c>
      <c r="F161" s="3" t="s">
        <v>1</v>
      </c>
      <c r="G161" s="3" t="s">
        <v>2</v>
      </c>
      <c r="H161" s="3" t="s">
        <v>79</v>
      </c>
      <c r="I161" s="3" t="s">
        <v>80</v>
      </c>
      <c r="J161" s="3"/>
    </row>
    <row r="162" spans="1:10" ht="33.75" thickBot="1">
      <c r="A162" s="9"/>
      <c r="B162" s="9"/>
      <c r="C162" s="29" t="s">
        <v>62</v>
      </c>
      <c r="D162" s="5"/>
      <c r="E162" s="3">
        <f>E143+E144+E145+E147+E149+E150+E151+E152+E153+E154+E155+E156+E158+E159+E160</f>
        <v>33.33</v>
      </c>
      <c r="F162" s="3">
        <f>F143+F144+F145+F147+F149+F150+F151+F152+F153+F154+F155+F156+F158+F159+F160</f>
        <v>39.53</v>
      </c>
      <c r="G162" s="3">
        <f>G143+G144+G145+G147+G149+G150+G151+G152+G153+G154+G155+G156+G158+G159+G160</f>
        <v>181.32</v>
      </c>
      <c r="H162" s="3">
        <f>H143+H144+H145+H147+H149+H150+H151+H152+H153+H154+H155+H156+H158+H159+H160</f>
        <v>1248.86</v>
      </c>
      <c r="I162" s="3">
        <f>I143+I144+I145+I147+I149+I150+I151+I152+I153+I154+I155+I156+I158+I159+I160</f>
        <v>79.24</v>
      </c>
      <c r="J162" s="3"/>
    </row>
    <row r="163" spans="1:10" ht="33.75" customHeight="1" thickBot="1">
      <c r="A163" s="91" t="s">
        <v>171</v>
      </c>
      <c r="B163" s="93"/>
      <c r="C163" s="93"/>
      <c r="D163" s="93"/>
      <c r="E163" s="93"/>
      <c r="F163" s="93"/>
      <c r="G163" s="93"/>
      <c r="H163" s="93"/>
      <c r="I163" s="93"/>
      <c r="J163" s="92"/>
    </row>
    <row r="164" spans="1:10" ht="33.75" customHeight="1" thickBot="1">
      <c r="A164" s="91"/>
      <c r="B164" s="93"/>
      <c r="C164" s="93"/>
      <c r="D164" s="93"/>
      <c r="E164" s="93"/>
      <c r="F164" s="93"/>
      <c r="G164" s="93"/>
      <c r="H164" s="93"/>
      <c r="I164" s="93"/>
      <c r="J164" s="92"/>
    </row>
    <row r="165" spans="1:10" ht="33.75" customHeight="1" thickBot="1">
      <c r="A165" s="79" t="s">
        <v>8</v>
      </c>
      <c r="B165" s="40"/>
      <c r="C165" s="81" t="s">
        <v>4</v>
      </c>
      <c r="D165" s="94" t="s">
        <v>48</v>
      </c>
      <c r="E165" s="91" t="s">
        <v>5</v>
      </c>
      <c r="F165" s="93"/>
      <c r="G165" s="92"/>
      <c r="H165" s="81" t="s">
        <v>6</v>
      </c>
      <c r="I165" s="91"/>
      <c r="J165" s="92"/>
    </row>
    <row r="166" spans="1:10" ht="66.75" thickBot="1">
      <c r="A166" s="80"/>
      <c r="B166" s="4" t="s">
        <v>47</v>
      </c>
      <c r="C166" s="82"/>
      <c r="D166" s="95"/>
      <c r="E166" s="3" t="s">
        <v>0</v>
      </c>
      <c r="F166" s="3" t="s">
        <v>1</v>
      </c>
      <c r="G166" s="3" t="s">
        <v>2</v>
      </c>
      <c r="H166" s="82"/>
      <c r="I166" s="3" t="s">
        <v>80</v>
      </c>
      <c r="J166" s="3" t="s">
        <v>49</v>
      </c>
    </row>
    <row r="167" spans="1:10" s="10" customFormat="1" ht="33.75" thickBot="1">
      <c r="A167" s="9">
        <v>1</v>
      </c>
      <c r="B167" s="9">
        <v>2</v>
      </c>
      <c r="C167" s="5">
        <v>3</v>
      </c>
      <c r="D167" s="6" t="s">
        <v>68</v>
      </c>
      <c r="E167" s="5">
        <v>5</v>
      </c>
      <c r="F167" s="5">
        <v>6</v>
      </c>
      <c r="G167" s="5">
        <v>7</v>
      </c>
      <c r="H167" s="5">
        <v>8</v>
      </c>
      <c r="I167" s="5">
        <v>9</v>
      </c>
      <c r="J167" s="5">
        <v>10</v>
      </c>
    </row>
    <row r="168" spans="1:10" ht="33.75" customHeight="1" thickBot="1">
      <c r="A168" s="88" t="s">
        <v>64</v>
      </c>
      <c r="B168" s="89"/>
      <c r="C168" s="89"/>
      <c r="D168" s="89"/>
      <c r="E168" s="89"/>
      <c r="F168" s="89"/>
      <c r="G168" s="89"/>
      <c r="H168" s="89"/>
      <c r="I168" s="89"/>
      <c r="J168" s="90"/>
    </row>
    <row r="169" spans="1:10" ht="33.75" thickBot="1">
      <c r="A169" s="88" t="s">
        <v>51</v>
      </c>
      <c r="B169" s="96"/>
      <c r="C169" s="96"/>
      <c r="D169" s="96"/>
      <c r="E169" s="96"/>
      <c r="F169" s="96"/>
      <c r="G169" s="96"/>
      <c r="H169" s="96"/>
      <c r="I169" s="96"/>
      <c r="J169" s="97"/>
    </row>
    <row r="170" spans="1:10" ht="66.75" thickBot="1">
      <c r="A170" s="9">
        <v>14</v>
      </c>
      <c r="B170" s="9"/>
      <c r="C170" s="39" t="s">
        <v>81</v>
      </c>
      <c r="D170" s="9">
        <v>100</v>
      </c>
      <c r="E170" s="3">
        <v>1.2</v>
      </c>
      <c r="F170" s="3">
        <v>4.7</v>
      </c>
      <c r="G170" s="3">
        <v>7.7</v>
      </c>
      <c r="H170" s="3">
        <v>78</v>
      </c>
      <c r="I170" s="3">
        <v>9.6</v>
      </c>
      <c r="J170" s="9">
        <v>129</v>
      </c>
    </row>
    <row r="171" spans="1:10" ht="33.75" thickBot="1">
      <c r="A171" s="9">
        <v>61</v>
      </c>
      <c r="B171" s="9"/>
      <c r="C171" s="38" t="s">
        <v>178</v>
      </c>
      <c r="D171" s="5">
        <v>100</v>
      </c>
      <c r="E171" s="3">
        <v>12.09</v>
      </c>
      <c r="F171" s="3">
        <v>5.76</v>
      </c>
      <c r="G171" s="3">
        <v>1.6</v>
      </c>
      <c r="H171" s="3">
        <v>108</v>
      </c>
      <c r="I171" s="9">
        <v>0.37</v>
      </c>
      <c r="J171" s="42">
        <v>311</v>
      </c>
    </row>
    <row r="172" spans="1:10" ht="33.75" thickBot="1">
      <c r="A172" s="9">
        <v>16</v>
      </c>
      <c r="B172" s="9"/>
      <c r="C172" s="38" t="s">
        <v>83</v>
      </c>
      <c r="D172" s="5">
        <v>170</v>
      </c>
      <c r="E172" s="3">
        <v>2</v>
      </c>
      <c r="F172" s="3">
        <v>2.1</v>
      </c>
      <c r="G172" s="3">
        <v>16</v>
      </c>
      <c r="H172" s="3">
        <v>80</v>
      </c>
      <c r="I172" s="3">
        <v>0.2</v>
      </c>
      <c r="J172" s="42">
        <v>508</v>
      </c>
    </row>
    <row r="173" spans="1:10" ht="33.75" thickBot="1">
      <c r="A173" s="9">
        <v>62</v>
      </c>
      <c r="B173" s="9"/>
      <c r="C173" s="37" t="s">
        <v>7</v>
      </c>
      <c r="D173" s="6" t="s">
        <v>198</v>
      </c>
      <c r="E173" s="3">
        <v>2.28</v>
      </c>
      <c r="F173" s="3">
        <v>0.24</v>
      </c>
      <c r="G173" s="3">
        <v>14.76</v>
      </c>
      <c r="H173" s="3">
        <v>70.5</v>
      </c>
      <c r="I173" s="3">
        <v>0</v>
      </c>
      <c r="J173" s="9">
        <v>122</v>
      </c>
    </row>
    <row r="174" spans="1:10" ht="33.75" thickBot="1">
      <c r="A174" s="98" t="s">
        <v>206</v>
      </c>
      <c r="B174" s="96"/>
      <c r="C174" s="96"/>
      <c r="D174" s="96"/>
      <c r="E174" s="96"/>
      <c r="F174" s="96"/>
      <c r="G174" s="96"/>
      <c r="H174" s="96"/>
      <c r="I174" s="96"/>
      <c r="J174" s="97"/>
    </row>
    <row r="175" spans="1:10" ht="39.75" customHeight="1" thickBot="1">
      <c r="A175" s="32">
        <v>18</v>
      </c>
      <c r="B175" s="32"/>
      <c r="C175" s="38" t="s">
        <v>45</v>
      </c>
      <c r="D175" s="6" t="s">
        <v>163</v>
      </c>
      <c r="E175" s="3">
        <v>0.42</v>
      </c>
      <c r="F175" s="3">
        <v>0.08</v>
      </c>
      <c r="G175" s="3">
        <v>8.58</v>
      </c>
      <c r="H175" s="3">
        <v>39.1</v>
      </c>
      <c r="I175" s="3">
        <v>1.7</v>
      </c>
      <c r="J175" s="9">
        <v>532</v>
      </c>
    </row>
    <row r="176" spans="1:10" ht="33.75" customHeight="1" thickBot="1">
      <c r="A176" s="88" t="s">
        <v>207</v>
      </c>
      <c r="B176" s="89"/>
      <c r="C176" s="89"/>
      <c r="D176" s="89"/>
      <c r="E176" s="89"/>
      <c r="F176" s="89"/>
      <c r="G176" s="89"/>
      <c r="H176" s="89"/>
      <c r="I176" s="89"/>
      <c r="J176" s="90"/>
    </row>
    <row r="177" spans="1:10" ht="33.75" thickBot="1">
      <c r="A177" s="9">
        <v>63</v>
      </c>
      <c r="B177" s="9"/>
      <c r="C177" s="39" t="s">
        <v>120</v>
      </c>
      <c r="D177" s="5">
        <v>50</v>
      </c>
      <c r="E177" s="3">
        <v>2.52</v>
      </c>
      <c r="F177" s="3">
        <v>5.76</v>
      </c>
      <c r="G177" s="3">
        <v>4.14</v>
      </c>
      <c r="H177" s="3">
        <v>57</v>
      </c>
      <c r="I177" s="9">
        <v>2.07</v>
      </c>
      <c r="J177" s="42">
        <v>71</v>
      </c>
    </row>
    <row r="178" spans="1:10" ht="66.75" thickBot="1">
      <c r="A178" s="9">
        <v>64</v>
      </c>
      <c r="B178" s="9"/>
      <c r="C178" s="38" t="s">
        <v>121</v>
      </c>
      <c r="D178" s="6" t="s">
        <v>180</v>
      </c>
      <c r="E178" s="3">
        <v>4.2</v>
      </c>
      <c r="F178" s="3">
        <v>6.21</v>
      </c>
      <c r="G178" s="3">
        <v>15.68</v>
      </c>
      <c r="H178" s="3">
        <v>131</v>
      </c>
      <c r="I178" s="9">
        <v>6.16</v>
      </c>
      <c r="J178" s="9" t="s">
        <v>143</v>
      </c>
    </row>
    <row r="179" spans="1:10" ht="45" customHeight="1" thickBot="1">
      <c r="A179" s="9">
        <v>65</v>
      </c>
      <c r="B179" s="9"/>
      <c r="C179" s="38" t="s">
        <v>122</v>
      </c>
      <c r="D179" s="6" t="s">
        <v>89</v>
      </c>
      <c r="E179" s="3">
        <v>7.7</v>
      </c>
      <c r="F179" s="3">
        <v>4.23</v>
      </c>
      <c r="G179" s="3">
        <v>3.72</v>
      </c>
      <c r="H179" s="3">
        <v>86</v>
      </c>
      <c r="I179" s="3">
        <v>0.45</v>
      </c>
      <c r="J179" s="9">
        <v>420</v>
      </c>
    </row>
    <row r="180" spans="1:10" ht="33.75" customHeight="1" thickBot="1">
      <c r="A180" s="9">
        <v>66</v>
      </c>
      <c r="B180" s="9"/>
      <c r="C180" s="38" t="s">
        <v>96</v>
      </c>
      <c r="D180" s="5">
        <v>50</v>
      </c>
      <c r="E180" s="3">
        <v>1.75</v>
      </c>
      <c r="F180" s="3">
        <v>2.61</v>
      </c>
      <c r="G180" s="3">
        <v>10.97</v>
      </c>
      <c r="H180" s="3">
        <v>69</v>
      </c>
      <c r="I180" s="3">
        <v>0</v>
      </c>
      <c r="J180" s="9">
        <v>432</v>
      </c>
    </row>
    <row r="181" spans="1:10" ht="37.5" customHeight="1" thickBot="1">
      <c r="A181" s="9">
        <v>44</v>
      </c>
      <c r="B181" s="9"/>
      <c r="C181" s="29" t="s">
        <v>103</v>
      </c>
      <c r="D181" s="5">
        <v>20</v>
      </c>
      <c r="E181" s="3">
        <v>0.17</v>
      </c>
      <c r="F181" s="3">
        <v>0.44</v>
      </c>
      <c r="G181" s="3">
        <v>1.68</v>
      </c>
      <c r="H181" s="3">
        <v>11</v>
      </c>
      <c r="I181" s="3">
        <v>0.19</v>
      </c>
      <c r="J181" s="9">
        <v>468</v>
      </c>
    </row>
    <row r="182" spans="1:10" ht="33.75" thickBot="1">
      <c r="A182" s="9">
        <v>24</v>
      </c>
      <c r="B182" s="9"/>
      <c r="C182" s="38" t="s">
        <v>88</v>
      </c>
      <c r="D182" s="5">
        <v>170</v>
      </c>
      <c r="E182" s="3">
        <v>0.09</v>
      </c>
      <c r="F182" s="3">
        <v>0.03</v>
      </c>
      <c r="G182" s="3">
        <v>19.07</v>
      </c>
      <c r="H182" s="3">
        <v>79</v>
      </c>
      <c r="I182" s="3">
        <v>0.5</v>
      </c>
      <c r="J182" s="9">
        <v>516</v>
      </c>
    </row>
    <row r="183" spans="1:10" ht="33.75" customHeight="1" thickBot="1">
      <c r="A183" s="9">
        <v>10</v>
      </c>
      <c r="B183" s="9"/>
      <c r="C183" s="37" t="s">
        <v>7</v>
      </c>
      <c r="D183" s="5">
        <v>15</v>
      </c>
      <c r="E183" s="3">
        <v>1.14</v>
      </c>
      <c r="F183" s="3">
        <v>0.12</v>
      </c>
      <c r="G183" s="3">
        <v>7.38</v>
      </c>
      <c r="H183" s="3">
        <v>35.25</v>
      </c>
      <c r="I183" s="3">
        <v>0</v>
      </c>
      <c r="J183" s="9">
        <v>122</v>
      </c>
    </row>
    <row r="184" spans="1:10" ht="33.75" thickBot="1">
      <c r="A184" s="9">
        <v>11</v>
      </c>
      <c r="B184" s="9"/>
      <c r="C184" s="29" t="s">
        <v>3</v>
      </c>
      <c r="D184" s="5">
        <v>35</v>
      </c>
      <c r="E184" s="3">
        <v>2.31</v>
      </c>
      <c r="F184" s="3">
        <v>0.42</v>
      </c>
      <c r="G184" s="3">
        <v>11.69</v>
      </c>
      <c r="H184" s="3">
        <v>60.9</v>
      </c>
      <c r="I184" s="3">
        <v>0</v>
      </c>
      <c r="J184" s="9">
        <v>123</v>
      </c>
    </row>
    <row r="185" spans="1:10" ht="33.75" customHeight="1" thickBot="1">
      <c r="A185" s="88" t="s">
        <v>208</v>
      </c>
      <c r="B185" s="89"/>
      <c r="C185" s="89"/>
      <c r="D185" s="89"/>
      <c r="E185" s="89"/>
      <c r="F185" s="89"/>
      <c r="G185" s="89"/>
      <c r="H185" s="89"/>
      <c r="I185" s="89"/>
      <c r="J185" s="90"/>
    </row>
    <row r="186" spans="1:10" ht="99.75" thickBot="1">
      <c r="A186" s="9">
        <v>12</v>
      </c>
      <c r="B186" s="9"/>
      <c r="C186" s="29" t="s">
        <v>46</v>
      </c>
      <c r="D186" s="6" t="s">
        <v>161</v>
      </c>
      <c r="E186" s="3">
        <v>4.2</v>
      </c>
      <c r="F186" s="3">
        <v>3.28</v>
      </c>
      <c r="G186" s="3">
        <v>6.13</v>
      </c>
      <c r="H186" s="3">
        <v>70.89</v>
      </c>
      <c r="I186" s="3">
        <v>1.05</v>
      </c>
      <c r="J186" s="9">
        <v>530</v>
      </c>
    </row>
    <row r="187" spans="1:10" ht="99.75" thickBot="1">
      <c r="A187" s="9">
        <v>67</v>
      </c>
      <c r="B187" s="9"/>
      <c r="C187" s="37" t="s">
        <v>77</v>
      </c>
      <c r="D187" s="6" t="s">
        <v>92</v>
      </c>
      <c r="E187" s="3">
        <v>5.25</v>
      </c>
      <c r="F187" s="3">
        <v>6.86</v>
      </c>
      <c r="G187" s="3">
        <v>52.08</v>
      </c>
      <c r="H187" s="3">
        <v>291.9</v>
      </c>
      <c r="I187" s="3">
        <v>0</v>
      </c>
      <c r="J187" s="9">
        <v>604</v>
      </c>
    </row>
    <row r="188" spans="1:10" ht="66.75" thickBot="1">
      <c r="A188" s="9">
        <v>4</v>
      </c>
      <c r="B188" s="9"/>
      <c r="C188" s="38" t="s">
        <v>73</v>
      </c>
      <c r="D188" s="6" t="s">
        <v>188</v>
      </c>
      <c r="E188" s="3">
        <v>0.24</v>
      </c>
      <c r="F188" s="3">
        <v>0.24</v>
      </c>
      <c r="G188" s="3">
        <v>6.4</v>
      </c>
      <c r="H188" s="3">
        <v>27.72</v>
      </c>
      <c r="I188" s="3">
        <v>6.16</v>
      </c>
      <c r="J188" s="9">
        <v>126</v>
      </c>
    </row>
    <row r="189" spans="1:10" ht="66.75" thickBot="1">
      <c r="A189" s="9"/>
      <c r="B189" s="9"/>
      <c r="C189" s="29"/>
      <c r="D189" s="6"/>
      <c r="E189" s="3" t="s">
        <v>0</v>
      </c>
      <c r="F189" s="3" t="s">
        <v>1</v>
      </c>
      <c r="G189" s="3" t="s">
        <v>2</v>
      </c>
      <c r="H189" s="3" t="s">
        <v>79</v>
      </c>
      <c r="I189" s="3" t="s">
        <v>80</v>
      </c>
      <c r="J189" s="9"/>
    </row>
    <row r="190" spans="1:10" ht="33">
      <c r="A190" s="60"/>
      <c r="B190" s="60"/>
      <c r="C190" s="61" t="s">
        <v>65</v>
      </c>
      <c r="D190" s="62"/>
      <c r="E190" s="63">
        <f>E170+E171+E172+E173+E175+E177+E178+E179+E180+E181+E182+E183+E184+E186+E187+E188</f>
        <v>47.56000000000002</v>
      </c>
      <c r="F190" s="63">
        <f>F170+F171+F172+F173+F175+F177+F178+F179+F180+F181+F182+F183+F184+F186+F187+F188</f>
        <v>43.080000000000005</v>
      </c>
      <c r="G190" s="63">
        <f>G170+G171+G172+G173+G175+G177+G178+G179+G180+G181+G182+G183+G184+G186+G187+G188</f>
        <v>187.58</v>
      </c>
      <c r="H190" s="63">
        <f>H170+H171+H172+H173+H175+H177+H178+H179+H180+H181+H182+H183+H184+H186+H187+H188</f>
        <v>1295.26</v>
      </c>
      <c r="I190" s="63">
        <f>I170+I171+I172+I173+I175+I177+I178+I179+I180+I181+I182+I183+I184+I186+I187+I188</f>
        <v>28.45</v>
      </c>
      <c r="J190" s="63"/>
    </row>
    <row r="191" spans="1:12" ht="43.5" customHeight="1" thickBot="1">
      <c r="A191" s="50"/>
      <c r="B191" s="45"/>
      <c r="C191" s="49"/>
      <c r="D191" s="48"/>
      <c r="E191" s="46"/>
      <c r="F191" s="46"/>
      <c r="G191" s="46"/>
      <c r="H191" s="46"/>
      <c r="I191" s="46"/>
      <c r="J191" s="51"/>
      <c r="K191" s="47"/>
      <c r="L191" s="47"/>
    </row>
    <row r="192" spans="1:10" ht="33.75" customHeight="1" thickBot="1">
      <c r="A192" s="91" t="s">
        <v>171</v>
      </c>
      <c r="B192" s="93"/>
      <c r="C192" s="93"/>
      <c r="D192" s="93"/>
      <c r="E192" s="93"/>
      <c r="F192" s="93"/>
      <c r="G192" s="93"/>
      <c r="H192" s="93"/>
      <c r="I192" s="93"/>
      <c r="J192" s="92"/>
    </row>
    <row r="193" spans="1:10" ht="33.75" customHeight="1" thickBot="1">
      <c r="A193" s="91"/>
      <c r="B193" s="93"/>
      <c r="C193" s="93"/>
      <c r="D193" s="93"/>
      <c r="E193" s="93"/>
      <c r="F193" s="93"/>
      <c r="G193" s="93"/>
      <c r="H193" s="93"/>
      <c r="I193" s="93"/>
      <c r="J193" s="92"/>
    </row>
    <row r="194" spans="1:10" ht="48" customHeight="1" thickBot="1">
      <c r="A194" s="79" t="s">
        <v>8</v>
      </c>
      <c r="B194" s="40"/>
      <c r="C194" s="81" t="s">
        <v>4</v>
      </c>
      <c r="D194" s="94" t="s">
        <v>48</v>
      </c>
      <c r="E194" s="91" t="s">
        <v>5</v>
      </c>
      <c r="F194" s="93"/>
      <c r="G194" s="92"/>
      <c r="H194" s="81" t="s">
        <v>6</v>
      </c>
      <c r="I194" s="91"/>
      <c r="J194" s="92"/>
    </row>
    <row r="195" spans="1:10" ht="69" customHeight="1" thickBot="1">
      <c r="A195" s="80"/>
      <c r="B195" s="4" t="s">
        <v>47</v>
      </c>
      <c r="C195" s="82"/>
      <c r="D195" s="95"/>
      <c r="E195" s="3" t="s">
        <v>0</v>
      </c>
      <c r="F195" s="3" t="s">
        <v>1</v>
      </c>
      <c r="G195" s="3" t="s">
        <v>2</v>
      </c>
      <c r="H195" s="82"/>
      <c r="I195" s="3" t="s">
        <v>80</v>
      </c>
      <c r="J195" s="3" t="s">
        <v>49</v>
      </c>
    </row>
    <row r="196" spans="1:10" ht="33.75" thickBot="1">
      <c r="A196" s="9">
        <v>1</v>
      </c>
      <c r="B196" s="9">
        <v>2</v>
      </c>
      <c r="C196" s="5">
        <v>3</v>
      </c>
      <c r="D196" s="6" t="s">
        <v>68</v>
      </c>
      <c r="E196" s="5">
        <v>5</v>
      </c>
      <c r="F196" s="5">
        <v>6</v>
      </c>
      <c r="G196" s="5">
        <v>7</v>
      </c>
      <c r="H196" s="5">
        <v>8</v>
      </c>
      <c r="I196" s="5">
        <v>9</v>
      </c>
      <c r="J196" s="5">
        <v>10</v>
      </c>
    </row>
    <row r="197" spans="1:10" ht="33.75" customHeight="1" thickBot="1">
      <c r="A197" s="88" t="s">
        <v>66</v>
      </c>
      <c r="B197" s="89"/>
      <c r="C197" s="89"/>
      <c r="D197" s="89"/>
      <c r="E197" s="89"/>
      <c r="F197" s="89"/>
      <c r="G197" s="89"/>
      <c r="H197" s="89"/>
      <c r="I197" s="89"/>
      <c r="J197" s="90"/>
    </row>
    <row r="198" spans="1:10" ht="33.75" thickBot="1">
      <c r="A198" s="88" t="s">
        <v>51</v>
      </c>
      <c r="B198" s="96"/>
      <c r="C198" s="96"/>
      <c r="D198" s="96"/>
      <c r="E198" s="96"/>
      <c r="F198" s="96"/>
      <c r="G198" s="96"/>
      <c r="H198" s="96"/>
      <c r="I198" s="96"/>
      <c r="J198" s="97"/>
    </row>
    <row r="199" spans="1:10" ht="66.75" thickBot="1">
      <c r="A199" s="9">
        <v>1</v>
      </c>
      <c r="B199" s="9"/>
      <c r="C199" s="29" t="s">
        <v>71</v>
      </c>
      <c r="D199" s="9">
        <v>200</v>
      </c>
      <c r="E199" s="3">
        <v>4.65</v>
      </c>
      <c r="F199" s="3">
        <v>4.3</v>
      </c>
      <c r="G199" s="3">
        <v>17.78</v>
      </c>
      <c r="H199" s="3">
        <v>129</v>
      </c>
      <c r="I199" s="3">
        <v>0.69</v>
      </c>
      <c r="J199" s="9">
        <v>180</v>
      </c>
    </row>
    <row r="200" spans="1:10" ht="33.75" thickBot="1">
      <c r="A200" s="9">
        <v>2</v>
      </c>
      <c r="B200" s="9"/>
      <c r="C200" s="37" t="s">
        <v>44</v>
      </c>
      <c r="D200" s="5">
        <v>170</v>
      </c>
      <c r="E200" s="3">
        <v>1.5</v>
      </c>
      <c r="F200" s="3">
        <v>1.8</v>
      </c>
      <c r="G200" s="3">
        <v>14</v>
      </c>
      <c r="H200" s="3">
        <v>90</v>
      </c>
      <c r="I200" s="3">
        <v>0.8</v>
      </c>
      <c r="J200" s="42">
        <v>514</v>
      </c>
    </row>
    <row r="201" spans="1:10" ht="33.75" thickBot="1">
      <c r="A201" s="9">
        <v>68</v>
      </c>
      <c r="B201" s="9"/>
      <c r="C201" s="38" t="s">
        <v>84</v>
      </c>
      <c r="D201" s="6" t="s">
        <v>199</v>
      </c>
      <c r="E201" s="3">
        <v>2.3</v>
      </c>
      <c r="F201" s="3">
        <v>5.82</v>
      </c>
      <c r="G201" s="3">
        <v>15.5</v>
      </c>
      <c r="H201" s="3">
        <v>119</v>
      </c>
      <c r="I201" s="3">
        <v>0</v>
      </c>
      <c r="J201" s="9">
        <v>107</v>
      </c>
    </row>
    <row r="202" spans="1:10" ht="33.75" thickBot="1">
      <c r="A202" s="98" t="s">
        <v>206</v>
      </c>
      <c r="B202" s="96"/>
      <c r="C202" s="96"/>
      <c r="D202" s="96"/>
      <c r="E202" s="96"/>
      <c r="F202" s="96"/>
      <c r="G202" s="96"/>
      <c r="H202" s="96"/>
      <c r="I202" s="96"/>
      <c r="J202" s="97"/>
    </row>
    <row r="203" spans="1:10" ht="67.5" customHeight="1" thickBot="1">
      <c r="A203" s="32">
        <v>4</v>
      </c>
      <c r="B203" s="32"/>
      <c r="C203" s="38" t="s">
        <v>73</v>
      </c>
      <c r="D203" s="6" t="s">
        <v>188</v>
      </c>
      <c r="E203" s="3">
        <v>0.24</v>
      </c>
      <c r="F203" s="3">
        <v>0.24</v>
      </c>
      <c r="G203" s="3">
        <v>6.4</v>
      </c>
      <c r="H203" s="3">
        <v>27.72</v>
      </c>
      <c r="I203" s="3">
        <v>6.16</v>
      </c>
      <c r="J203" s="9">
        <v>126</v>
      </c>
    </row>
    <row r="204" spans="1:10" ht="33.75" customHeight="1" thickBot="1">
      <c r="A204" s="88" t="s">
        <v>207</v>
      </c>
      <c r="B204" s="89"/>
      <c r="C204" s="89"/>
      <c r="D204" s="89"/>
      <c r="E204" s="89"/>
      <c r="F204" s="89"/>
      <c r="G204" s="89"/>
      <c r="H204" s="89"/>
      <c r="I204" s="89"/>
      <c r="J204" s="90"/>
    </row>
    <row r="205" spans="1:10" ht="66.75" thickBot="1">
      <c r="A205" s="9">
        <v>40</v>
      </c>
      <c r="B205" s="9"/>
      <c r="C205" s="39" t="s">
        <v>100</v>
      </c>
      <c r="D205" s="5">
        <v>75</v>
      </c>
      <c r="E205" s="3">
        <v>0.6</v>
      </c>
      <c r="F205" s="3">
        <v>0.07</v>
      </c>
      <c r="G205" s="3">
        <v>1.27</v>
      </c>
      <c r="H205" s="3">
        <v>9.75</v>
      </c>
      <c r="I205" s="3">
        <v>7.5</v>
      </c>
      <c r="J205" s="42">
        <v>121</v>
      </c>
    </row>
    <row r="206" spans="1:10" ht="66.75" thickBot="1">
      <c r="A206" s="9">
        <v>69</v>
      </c>
      <c r="B206" s="9"/>
      <c r="C206" s="38" t="s">
        <v>145</v>
      </c>
      <c r="D206" s="6" t="s">
        <v>127</v>
      </c>
      <c r="E206" s="3">
        <v>6.79</v>
      </c>
      <c r="F206" s="3">
        <v>5.63</v>
      </c>
      <c r="G206" s="3">
        <v>17.45</v>
      </c>
      <c r="H206" s="3">
        <v>144</v>
      </c>
      <c r="I206" s="3">
        <v>5.81</v>
      </c>
      <c r="J206" s="9" t="s">
        <v>144</v>
      </c>
    </row>
    <row r="207" spans="1:10" ht="45.75" customHeight="1" thickBot="1">
      <c r="A207" s="9">
        <v>70</v>
      </c>
      <c r="B207" s="9"/>
      <c r="C207" s="38" t="s">
        <v>128</v>
      </c>
      <c r="D207" s="6" t="s">
        <v>105</v>
      </c>
      <c r="E207" s="3">
        <v>5.76</v>
      </c>
      <c r="F207" s="3">
        <v>3.77</v>
      </c>
      <c r="G207" s="3">
        <v>7.31</v>
      </c>
      <c r="H207" s="3">
        <v>95</v>
      </c>
      <c r="I207" s="3">
        <v>0.6</v>
      </c>
      <c r="J207" s="9" t="s">
        <v>146</v>
      </c>
    </row>
    <row r="208" spans="1:10" ht="33.75" thickBot="1">
      <c r="A208" s="9">
        <v>43</v>
      </c>
      <c r="B208" s="9"/>
      <c r="C208" s="38" t="s">
        <v>151</v>
      </c>
      <c r="D208" s="5">
        <v>130</v>
      </c>
      <c r="E208" s="3">
        <v>2.52</v>
      </c>
      <c r="F208" s="3">
        <v>5.35</v>
      </c>
      <c r="G208" s="3">
        <v>17.48</v>
      </c>
      <c r="H208" s="3">
        <v>131</v>
      </c>
      <c r="I208" s="3">
        <v>18.02</v>
      </c>
      <c r="J208" s="9">
        <v>438</v>
      </c>
    </row>
    <row r="209" spans="1:10" ht="33.75" thickBot="1">
      <c r="A209" s="9">
        <v>53</v>
      </c>
      <c r="B209" s="9"/>
      <c r="C209" s="29" t="s">
        <v>107</v>
      </c>
      <c r="D209" s="6" t="s">
        <v>176</v>
      </c>
      <c r="E209" s="3">
        <v>0.06</v>
      </c>
      <c r="F209" s="3">
        <v>0.04</v>
      </c>
      <c r="G209" s="3">
        <v>12.21</v>
      </c>
      <c r="H209" s="3">
        <v>54</v>
      </c>
      <c r="I209" s="3">
        <v>1.1</v>
      </c>
      <c r="J209" s="9" t="s">
        <v>186</v>
      </c>
    </row>
    <row r="210" spans="1:10" ht="33.75" thickBot="1">
      <c r="A210" s="9">
        <v>10</v>
      </c>
      <c r="B210" s="9"/>
      <c r="C210" s="29" t="s">
        <v>7</v>
      </c>
      <c r="D210" s="5">
        <v>15</v>
      </c>
      <c r="E210" s="3">
        <v>1.14</v>
      </c>
      <c r="F210" s="3">
        <v>0.12</v>
      </c>
      <c r="G210" s="3">
        <v>7.38</v>
      </c>
      <c r="H210" s="3">
        <v>35.25</v>
      </c>
      <c r="I210" s="3">
        <v>0</v>
      </c>
      <c r="J210" s="9">
        <v>122</v>
      </c>
    </row>
    <row r="211" spans="1:10" ht="33.75" thickBot="1">
      <c r="A211" s="9">
        <v>11</v>
      </c>
      <c r="B211" s="9"/>
      <c r="C211" s="29" t="s">
        <v>3</v>
      </c>
      <c r="D211" s="5">
        <v>35</v>
      </c>
      <c r="E211" s="3">
        <v>2.31</v>
      </c>
      <c r="F211" s="3">
        <v>0.42</v>
      </c>
      <c r="G211" s="3">
        <v>11.69</v>
      </c>
      <c r="H211" s="3">
        <v>60.9</v>
      </c>
      <c r="I211" s="3">
        <v>0</v>
      </c>
      <c r="J211" s="9">
        <v>123</v>
      </c>
    </row>
    <row r="212" spans="1:10" s="8" customFormat="1" ht="33.75" customHeight="1" thickBot="1">
      <c r="A212" s="88" t="s">
        <v>208</v>
      </c>
      <c r="B212" s="89"/>
      <c r="C212" s="89"/>
      <c r="D212" s="89"/>
      <c r="E212" s="89"/>
      <c r="F212" s="89"/>
      <c r="G212" s="89"/>
      <c r="H212" s="89"/>
      <c r="I212" s="89"/>
      <c r="J212" s="90"/>
    </row>
    <row r="213" spans="1:10" ht="99.75" thickBot="1">
      <c r="A213" s="9">
        <v>12</v>
      </c>
      <c r="B213" s="9"/>
      <c r="C213" s="29" t="s">
        <v>46</v>
      </c>
      <c r="D213" s="6" t="s">
        <v>161</v>
      </c>
      <c r="E213" s="3">
        <v>4.2</v>
      </c>
      <c r="F213" s="3">
        <v>3.28</v>
      </c>
      <c r="G213" s="3">
        <v>6.13</v>
      </c>
      <c r="H213" s="3">
        <v>70.89</v>
      </c>
      <c r="I213" s="3">
        <v>1.05</v>
      </c>
      <c r="J213" s="9">
        <v>530</v>
      </c>
    </row>
    <row r="214" spans="1:10" ht="66.75" thickBot="1">
      <c r="A214" s="9">
        <v>71</v>
      </c>
      <c r="B214" s="9"/>
      <c r="C214" s="29" t="s">
        <v>152</v>
      </c>
      <c r="D214" s="6" t="s">
        <v>129</v>
      </c>
      <c r="E214" s="3">
        <v>3.41</v>
      </c>
      <c r="F214" s="3">
        <v>3.41</v>
      </c>
      <c r="G214" s="3">
        <v>30.42</v>
      </c>
      <c r="H214" s="3">
        <v>178</v>
      </c>
      <c r="I214" s="3">
        <v>0.21</v>
      </c>
      <c r="J214" s="9" t="s">
        <v>203</v>
      </c>
    </row>
    <row r="215" spans="1:10" ht="66.75" thickBot="1">
      <c r="A215" s="9"/>
      <c r="B215" s="9"/>
      <c r="C215" s="29"/>
      <c r="D215" s="6"/>
      <c r="E215" s="3" t="s">
        <v>0</v>
      </c>
      <c r="F215" s="3" t="s">
        <v>1</v>
      </c>
      <c r="G215" s="3" t="s">
        <v>2</v>
      </c>
      <c r="H215" s="3" t="s">
        <v>126</v>
      </c>
      <c r="I215" s="3" t="s">
        <v>80</v>
      </c>
      <c r="J215" s="3"/>
    </row>
    <row r="216" spans="1:10" ht="33.75" thickBot="1">
      <c r="A216" s="9"/>
      <c r="B216" s="9"/>
      <c r="C216" s="29" t="s">
        <v>67</v>
      </c>
      <c r="D216" s="6"/>
      <c r="E216" s="3">
        <f>E199+E200+E201+E203+E205+E206+E207+E208+E209+E210+E211+E213+E214</f>
        <v>35.47999999999999</v>
      </c>
      <c r="F216" s="3">
        <f>F199+F200+F201+F203+F205+F206+F207+F208+F209+F210+F211+F213+F214</f>
        <v>34.25</v>
      </c>
      <c r="G216" s="3">
        <f>G199+G200+G201+G203+G205+G206+G207+G208+G209+G210+G211+G213+G214</f>
        <v>165.01999999999998</v>
      </c>
      <c r="H216" s="3">
        <f>H199+H200+H201+H203+H205+H206+H207+H208+H209+H210+H211+H213+H214</f>
        <v>1144.51</v>
      </c>
      <c r="I216" s="3">
        <f>I199+I200+I201+I203+I205+I206+I207+I208+I209+I210+I211+I213+I214</f>
        <v>41.94</v>
      </c>
      <c r="J216" s="3"/>
    </row>
    <row r="217" spans="1:10" ht="33.75" customHeight="1" thickBot="1">
      <c r="A217" s="91" t="s">
        <v>171</v>
      </c>
      <c r="B217" s="93"/>
      <c r="C217" s="93"/>
      <c r="D217" s="93"/>
      <c r="E217" s="93"/>
      <c r="F217" s="93"/>
      <c r="G217" s="93"/>
      <c r="H217" s="93"/>
      <c r="I217" s="93"/>
      <c r="J217" s="92"/>
    </row>
    <row r="218" spans="1:10" ht="33.75" thickBot="1">
      <c r="A218" s="91"/>
      <c r="B218" s="93"/>
      <c r="C218" s="93"/>
      <c r="D218" s="93"/>
      <c r="E218" s="93"/>
      <c r="F218" s="93"/>
      <c r="G218" s="93"/>
      <c r="H218" s="93"/>
      <c r="I218" s="93"/>
      <c r="J218" s="92"/>
    </row>
    <row r="219" spans="1:13" ht="33.75" customHeight="1" thickBot="1">
      <c r="A219" s="79" t="s">
        <v>8</v>
      </c>
      <c r="B219" s="40"/>
      <c r="C219" s="81" t="s">
        <v>4</v>
      </c>
      <c r="D219" s="94" t="s">
        <v>48</v>
      </c>
      <c r="E219" s="91" t="s">
        <v>5</v>
      </c>
      <c r="F219" s="93"/>
      <c r="G219" s="92"/>
      <c r="H219" s="81" t="s">
        <v>6</v>
      </c>
      <c r="I219" s="91"/>
      <c r="J219" s="92"/>
      <c r="M219" s="12"/>
    </row>
    <row r="220" spans="1:10" ht="66.75" thickBot="1">
      <c r="A220" s="80"/>
      <c r="B220" s="4" t="s">
        <v>47</v>
      </c>
      <c r="C220" s="82"/>
      <c r="D220" s="95"/>
      <c r="E220" s="3" t="s">
        <v>0</v>
      </c>
      <c r="F220" s="3" t="s">
        <v>1</v>
      </c>
      <c r="G220" s="3" t="s">
        <v>2</v>
      </c>
      <c r="H220" s="82"/>
      <c r="I220" s="3" t="s">
        <v>80</v>
      </c>
      <c r="J220" s="3" t="s">
        <v>49</v>
      </c>
    </row>
    <row r="221" spans="1:10" ht="33.75" thickBot="1">
      <c r="A221" s="9">
        <v>1</v>
      </c>
      <c r="B221" s="9">
        <v>2</v>
      </c>
      <c r="C221" s="5">
        <v>3</v>
      </c>
      <c r="D221" s="6" t="s">
        <v>68</v>
      </c>
      <c r="E221" s="5">
        <v>5</v>
      </c>
      <c r="F221" s="5">
        <v>6</v>
      </c>
      <c r="G221" s="5">
        <v>7</v>
      </c>
      <c r="H221" s="5">
        <v>8</v>
      </c>
      <c r="I221" s="5">
        <v>9</v>
      </c>
      <c r="J221" s="5">
        <v>10</v>
      </c>
    </row>
    <row r="222" spans="1:10" ht="33.75" customHeight="1" thickBot="1">
      <c r="A222" s="88" t="s">
        <v>124</v>
      </c>
      <c r="B222" s="89"/>
      <c r="C222" s="89"/>
      <c r="D222" s="89"/>
      <c r="E222" s="89"/>
      <c r="F222" s="89"/>
      <c r="G222" s="89"/>
      <c r="H222" s="89"/>
      <c r="I222" s="89"/>
      <c r="J222" s="90"/>
    </row>
    <row r="223" spans="1:14" s="8" customFormat="1" ht="33.75" thickBot="1">
      <c r="A223" s="88" t="s">
        <v>51</v>
      </c>
      <c r="B223" s="96"/>
      <c r="C223" s="96"/>
      <c r="D223" s="96"/>
      <c r="E223" s="96"/>
      <c r="F223" s="96"/>
      <c r="G223" s="96"/>
      <c r="H223" s="96"/>
      <c r="I223" s="96"/>
      <c r="J223" s="97"/>
      <c r="K223" s="2"/>
      <c r="L223" s="2"/>
      <c r="M223" s="2"/>
      <c r="N223" s="2"/>
    </row>
    <row r="224" spans="1:10" ht="66.75" thickBot="1">
      <c r="A224" s="9">
        <v>72</v>
      </c>
      <c r="B224" s="9"/>
      <c r="C224" s="43" t="s">
        <v>158</v>
      </c>
      <c r="D224" s="9" t="s">
        <v>153</v>
      </c>
      <c r="E224" s="3">
        <v>19.5</v>
      </c>
      <c r="F224" s="3">
        <v>15.15</v>
      </c>
      <c r="G224" s="3">
        <v>34.82</v>
      </c>
      <c r="H224" s="3">
        <v>382</v>
      </c>
      <c r="I224" s="3">
        <v>0.73</v>
      </c>
      <c r="J224" s="9" t="s">
        <v>205</v>
      </c>
    </row>
    <row r="225" spans="1:10" ht="33.75" thickBot="1">
      <c r="A225" s="9">
        <v>37</v>
      </c>
      <c r="B225" s="9"/>
      <c r="C225" s="38" t="s">
        <v>91</v>
      </c>
      <c r="D225" s="6" t="s">
        <v>134</v>
      </c>
      <c r="E225" s="3">
        <v>0</v>
      </c>
      <c r="F225" s="3">
        <v>0</v>
      </c>
      <c r="G225" s="3">
        <v>10</v>
      </c>
      <c r="H225" s="3">
        <v>40</v>
      </c>
      <c r="I225" s="3">
        <v>0</v>
      </c>
      <c r="J225" s="9" t="s">
        <v>93</v>
      </c>
    </row>
    <row r="226" spans="1:10" ht="33.75" thickBot="1">
      <c r="A226" s="9">
        <v>73</v>
      </c>
      <c r="B226" s="9"/>
      <c r="C226" s="38" t="s">
        <v>130</v>
      </c>
      <c r="D226" s="6" t="s">
        <v>200</v>
      </c>
      <c r="E226" s="3">
        <v>5.89</v>
      </c>
      <c r="F226" s="3">
        <v>10.66</v>
      </c>
      <c r="G226" s="3">
        <v>23.53</v>
      </c>
      <c r="H226" s="3">
        <v>207</v>
      </c>
      <c r="I226" s="3">
        <v>0.07</v>
      </c>
      <c r="J226" s="9">
        <v>104</v>
      </c>
    </row>
    <row r="227" spans="1:10" ht="33.75" thickBot="1">
      <c r="A227" s="98" t="s">
        <v>206</v>
      </c>
      <c r="B227" s="96"/>
      <c r="C227" s="96"/>
      <c r="D227" s="96"/>
      <c r="E227" s="96"/>
      <c r="F227" s="96"/>
      <c r="G227" s="96"/>
      <c r="H227" s="96"/>
      <c r="I227" s="96"/>
      <c r="J227" s="97"/>
    </row>
    <row r="228" spans="1:10" ht="33.75" thickBot="1">
      <c r="A228" s="32">
        <v>18</v>
      </c>
      <c r="B228" s="32"/>
      <c r="C228" s="38" t="s">
        <v>45</v>
      </c>
      <c r="D228" s="6" t="s">
        <v>163</v>
      </c>
      <c r="E228" s="3">
        <v>0.42</v>
      </c>
      <c r="F228" s="3">
        <v>0.08</v>
      </c>
      <c r="G228" s="3">
        <v>8.58</v>
      </c>
      <c r="H228" s="3">
        <v>39.1</v>
      </c>
      <c r="I228" s="3">
        <v>1.7</v>
      </c>
      <c r="J228" s="9">
        <v>532</v>
      </c>
    </row>
    <row r="229" spans="1:10" ht="33.75" customHeight="1" thickBot="1">
      <c r="A229" s="88" t="s">
        <v>207</v>
      </c>
      <c r="B229" s="89"/>
      <c r="C229" s="89"/>
      <c r="D229" s="89"/>
      <c r="E229" s="89"/>
      <c r="F229" s="89"/>
      <c r="G229" s="89"/>
      <c r="H229" s="89"/>
      <c r="I229" s="89"/>
      <c r="J229" s="90"/>
    </row>
    <row r="230" spans="1:10" ht="40.5" customHeight="1" thickBot="1">
      <c r="A230" s="9">
        <v>74</v>
      </c>
      <c r="B230" s="9"/>
      <c r="C230" s="38" t="s">
        <v>154</v>
      </c>
      <c r="D230" s="5">
        <v>60</v>
      </c>
      <c r="E230" s="3">
        <v>0.53</v>
      </c>
      <c r="F230" s="3">
        <v>4.54</v>
      </c>
      <c r="G230" s="3">
        <v>4.26</v>
      </c>
      <c r="H230" s="3">
        <v>52</v>
      </c>
      <c r="I230" s="9">
        <v>2.55</v>
      </c>
      <c r="J230" s="42">
        <v>69</v>
      </c>
    </row>
    <row r="231" spans="1:10" ht="66.75" thickBot="1">
      <c r="A231" s="9">
        <v>75</v>
      </c>
      <c r="B231" s="9"/>
      <c r="C231" s="38" t="s">
        <v>136</v>
      </c>
      <c r="D231" s="6" t="s">
        <v>78</v>
      </c>
      <c r="E231" s="3">
        <v>1.67</v>
      </c>
      <c r="F231" s="3">
        <v>5.19</v>
      </c>
      <c r="G231" s="3">
        <v>9.74</v>
      </c>
      <c r="H231" s="3">
        <v>99</v>
      </c>
      <c r="I231" s="3">
        <v>9.62</v>
      </c>
      <c r="J231" s="9">
        <v>169</v>
      </c>
    </row>
    <row r="232" spans="1:10" ht="33.75" thickBot="1">
      <c r="A232" s="9">
        <v>76</v>
      </c>
      <c r="B232" s="9"/>
      <c r="C232" s="38" t="s">
        <v>131</v>
      </c>
      <c r="D232" s="6" t="s">
        <v>134</v>
      </c>
      <c r="E232" s="3">
        <v>15.29</v>
      </c>
      <c r="F232" s="3">
        <v>13.15</v>
      </c>
      <c r="G232" s="3">
        <v>19.97</v>
      </c>
      <c r="H232" s="3">
        <v>258</v>
      </c>
      <c r="I232" s="3">
        <v>2.34</v>
      </c>
      <c r="J232" s="9">
        <v>375</v>
      </c>
    </row>
    <row r="233" spans="1:10" ht="33.75" thickBot="1">
      <c r="A233" s="9">
        <v>33</v>
      </c>
      <c r="B233" s="9"/>
      <c r="C233" s="38" t="s">
        <v>98</v>
      </c>
      <c r="D233" s="5">
        <v>180</v>
      </c>
      <c r="E233" s="3">
        <v>0.42</v>
      </c>
      <c r="F233" s="3">
        <v>0</v>
      </c>
      <c r="G233" s="3">
        <v>24.18</v>
      </c>
      <c r="H233" s="3">
        <v>100</v>
      </c>
      <c r="I233" s="3">
        <v>0.38</v>
      </c>
      <c r="J233" s="9">
        <v>522</v>
      </c>
    </row>
    <row r="234" spans="1:10" ht="33.75" thickBot="1">
      <c r="A234" s="9">
        <v>10</v>
      </c>
      <c r="B234" s="9"/>
      <c r="C234" s="29" t="s">
        <v>7</v>
      </c>
      <c r="D234" s="5">
        <v>15</v>
      </c>
      <c r="E234" s="3">
        <v>1.14</v>
      </c>
      <c r="F234" s="3"/>
      <c r="G234" s="3">
        <v>7.38</v>
      </c>
      <c r="H234" s="3">
        <v>35.25</v>
      </c>
      <c r="I234" s="3">
        <v>0</v>
      </c>
      <c r="J234" s="9">
        <v>122</v>
      </c>
    </row>
    <row r="235" spans="1:10" ht="33.75" thickBot="1">
      <c r="A235" s="9">
        <v>11</v>
      </c>
      <c r="B235" s="9"/>
      <c r="C235" s="29" t="s">
        <v>3</v>
      </c>
      <c r="D235" s="5">
        <v>35</v>
      </c>
      <c r="E235" s="3">
        <v>2.31</v>
      </c>
      <c r="F235" s="3">
        <v>0.42</v>
      </c>
      <c r="G235" s="3">
        <v>11.69</v>
      </c>
      <c r="H235" s="3">
        <v>60.9</v>
      </c>
      <c r="I235" s="3">
        <v>0</v>
      </c>
      <c r="J235" s="9">
        <v>123</v>
      </c>
    </row>
    <row r="236" spans="1:10" ht="33.75" customHeight="1" thickBot="1">
      <c r="A236" s="88" t="s">
        <v>208</v>
      </c>
      <c r="B236" s="89"/>
      <c r="C236" s="89"/>
      <c r="D236" s="89"/>
      <c r="E236" s="89"/>
      <c r="F236" s="89"/>
      <c r="G236" s="89"/>
      <c r="H236" s="89"/>
      <c r="I236" s="89"/>
      <c r="J236" s="90"/>
    </row>
    <row r="237" spans="1:10" ht="99.75" thickBot="1">
      <c r="A237" s="9">
        <v>12</v>
      </c>
      <c r="B237" s="9"/>
      <c r="C237" s="29" t="s">
        <v>46</v>
      </c>
      <c r="D237" s="6" t="s">
        <v>161</v>
      </c>
      <c r="E237" s="3">
        <v>4.2</v>
      </c>
      <c r="F237" s="3">
        <v>3.28</v>
      </c>
      <c r="G237" s="3">
        <v>6.13</v>
      </c>
      <c r="H237" s="3">
        <v>70.89</v>
      </c>
      <c r="I237" s="3">
        <v>1.05</v>
      </c>
      <c r="J237" s="9">
        <v>530</v>
      </c>
    </row>
    <row r="238" spans="1:10" ht="66.75" thickBot="1">
      <c r="A238" s="9">
        <v>77</v>
      </c>
      <c r="B238" s="9"/>
      <c r="C238" s="37" t="s">
        <v>155</v>
      </c>
      <c r="D238" s="6" t="s">
        <v>10</v>
      </c>
      <c r="E238" s="3">
        <v>2.2</v>
      </c>
      <c r="F238" s="3">
        <v>3.6</v>
      </c>
      <c r="G238" s="3">
        <v>17.65</v>
      </c>
      <c r="H238" s="3">
        <v>118</v>
      </c>
      <c r="I238" s="3">
        <v>2.93</v>
      </c>
      <c r="J238" s="9" t="s">
        <v>156</v>
      </c>
    </row>
    <row r="239" spans="1:10" ht="66.75" thickBot="1">
      <c r="A239" s="9">
        <v>4</v>
      </c>
      <c r="B239" s="9"/>
      <c r="C239" s="38" t="s">
        <v>73</v>
      </c>
      <c r="D239" s="6" t="s">
        <v>188</v>
      </c>
      <c r="E239" s="3">
        <v>0.24</v>
      </c>
      <c r="F239" s="3">
        <v>0.24</v>
      </c>
      <c r="G239" s="3">
        <v>6.4</v>
      </c>
      <c r="H239" s="3">
        <v>27.72</v>
      </c>
      <c r="I239" s="3">
        <v>6.16</v>
      </c>
      <c r="J239" s="9">
        <v>126</v>
      </c>
    </row>
    <row r="240" spans="1:10" ht="66.75" thickBot="1">
      <c r="A240" s="9"/>
      <c r="B240" s="9"/>
      <c r="C240" s="29"/>
      <c r="D240" s="6"/>
      <c r="E240" s="3" t="s">
        <v>0</v>
      </c>
      <c r="F240" s="3" t="s">
        <v>1</v>
      </c>
      <c r="G240" s="3" t="s">
        <v>2</v>
      </c>
      <c r="H240" s="3" t="s">
        <v>79</v>
      </c>
      <c r="I240" s="3" t="s">
        <v>80</v>
      </c>
      <c r="J240" s="3"/>
    </row>
    <row r="241" spans="1:10" ht="33.75" thickBot="1">
      <c r="A241" s="9"/>
      <c r="B241" s="9"/>
      <c r="C241" s="29" t="s">
        <v>125</v>
      </c>
      <c r="D241" s="5"/>
      <c r="E241" s="3">
        <f>E224+E225+E226+E228+E230+E231+E232+E233+E234+E235+E237+E238+E239</f>
        <v>53.81000000000002</v>
      </c>
      <c r="F241" s="3">
        <f>F224+F225+F226+F228+F230+F231+F232+F233+F234+F235+F237+F238+F239</f>
        <v>56.31</v>
      </c>
      <c r="G241" s="3">
        <f>G224+G225+G226+G228+G230+G231+G232+G233+G234+G235+G237+G238+G239</f>
        <v>184.32999999999998</v>
      </c>
      <c r="H241" s="3">
        <f>H224+H225+H226+H228+H230+H231+H232+H233+H234+H235+H237+H238+H239</f>
        <v>1489.8600000000001</v>
      </c>
      <c r="I241" s="3">
        <f>I224+I225+I226+I228+I230+I231+I232+I233+I234+I235+I237+I238+I239</f>
        <v>27.529999999999998</v>
      </c>
      <c r="J241" s="3"/>
    </row>
    <row r="242" spans="1:10" ht="33.75" customHeight="1" thickBot="1">
      <c r="A242" s="91" t="s">
        <v>171</v>
      </c>
      <c r="B242" s="93"/>
      <c r="C242" s="93"/>
      <c r="D242" s="93"/>
      <c r="E242" s="93"/>
      <c r="F242" s="93"/>
      <c r="G242" s="93"/>
      <c r="H242" s="93"/>
      <c r="I242" s="93"/>
      <c r="J242" s="92"/>
    </row>
    <row r="243" spans="1:10" ht="33.75" thickBot="1">
      <c r="A243" s="91"/>
      <c r="B243" s="93"/>
      <c r="C243" s="93"/>
      <c r="D243" s="93"/>
      <c r="E243" s="93"/>
      <c r="F243" s="93"/>
      <c r="G243" s="93"/>
      <c r="H243" s="93"/>
      <c r="I243" s="93"/>
      <c r="J243" s="92"/>
    </row>
    <row r="244" spans="1:10" ht="33.75" customHeight="1" thickBot="1">
      <c r="A244" s="79" t="s">
        <v>8</v>
      </c>
      <c r="B244" s="40"/>
      <c r="C244" s="81" t="s">
        <v>4</v>
      </c>
      <c r="D244" s="94" t="s">
        <v>48</v>
      </c>
      <c r="E244" s="91" t="s">
        <v>5</v>
      </c>
      <c r="F244" s="93"/>
      <c r="G244" s="92"/>
      <c r="H244" s="81" t="s">
        <v>6</v>
      </c>
      <c r="I244" s="91"/>
      <c r="J244" s="92"/>
    </row>
    <row r="245" spans="1:10" ht="66.75" thickBot="1">
      <c r="A245" s="80"/>
      <c r="B245" s="4" t="s">
        <v>47</v>
      </c>
      <c r="C245" s="82"/>
      <c r="D245" s="95"/>
      <c r="E245" s="3" t="s">
        <v>0</v>
      </c>
      <c r="F245" s="3" t="s">
        <v>1</v>
      </c>
      <c r="G245" s="3" t="s">
        <v>2</v>
      </c>
      <c r="H245" s="82"/>
      <c r="I245" s="3" t="s">
        <v>80</v>
      </c>
      <c r="J245" s="3" t="s">
        <v>49</v>
      </c>
    </row>
    <row r="246" spans="1:10" ht="33.75" thickBot="1">
      <c r="A246" s="9">
        <v>1</v>
      </c>
      <c r="B246" s="9">
        <v>2</v>
      </c>
      <c r="C246" s="5">
        <v>3</v>
      </c>
      <c r="D246" s="6" t="s">
        <v>68</v>
      </c>
      <c r="E246" s="5">
        <v>5</v>
      </c>
      <c r="F246" s="5">
        <v>6</v>
      </c>
      <c r="G246" s="5">
        <v>7</v>
      </c>
      <c r="H246" s="5">
        <v>8</v>
      </c>
      <c r="I246" s="5">
        <v>9</v>
      </c>
      <c r="J246" s="5">
        <v>10</v>
      </c>
    </row>
    <row r="247" spans="1:10" ht="33.75" customHeight="1" thickBot="1">
      <c r="A247" s="88" t="s">
        <v>69</v>
      </c>
      <c r="B247" s="89"/>
      <c r="C247" s="89"/>
      <c r="D247" s="89"/>
      <c r="E247" s="89"/>
      <c r="F247" s="89"/>
      <c r="G247" s="89"/>
      <c r="H247" s="89"/>
      <c r="I247" s="89"/>
      <c r="J247" s="90"/>
    </row>
    <row r="248" spans="1:10" ht="33.75" thickBot="1">
      <c r="A248" s="88" t="s">
        <v>51</v>
      </c>
      <c r="B248" s="96"/>
      <c r="C248" s="96"/>
      <c r="D248" s="96"/>
      <c r="E248" s="96"/>
      <c r="F248" s="96"/>
      <c r="G248" s="96"/>
      <c r="H248" s="96"/>
      <c r="I248" s="96"/>
      <c r="J248" s="97"/>
    </row>
    <row r="249" spans="1:10" ht="66.75" thickBot="1">
      <c r="A249" s="9">
        <v>78</v>
      </c>
      <c r="B249" s="9"/>
      <c r="C249" s="29" t="s">
        <v>157</v>
      </c>
      <c r="D249" s="9">
        <v>200</v>
      </c>
      <c r="E249" s="3">
        <v>6.6</v>
      </c>
      <c r="F249" s="3">
        <v>8.16</v>
      </c>
      <c r="G249" s="3">
        <v>23.41</v>
      </c>
      <c r="H249" s="3">
        <v>191</v>
      </c>
      <c r="I249" s="3">
        <v>1.58</v>
      </c>
      <c r="J249" s="9">
        <v>281</v>
      </c>
    </row>
    <row r="250" spans="1:10" ht="33.75" thickBot="1">
      <c r="A250" s="9">
        <v>2</v>
      </c>
      <c r="B250" s="9"/>
      <c r="C250" s="37" t="s">
        <v>44</v>
      </c>
      <c r="D250" s="5">
        <v>170</v>
      </c>
      <c r="E250" s="3">
        <v>1.5</v>
      </c>
      <c r="F250" s="3">
        <v>1.8</v>
      </c>
      <c r="G250" s="3">
        <v>14</v>
      </c>
      <c r="H250" s="3">
        <v>90</v>
      </c>
      <c r="I250" s="3">
        <v>0.8</v>
      </c>
      <c r="J250" s="42">
        <v>514</v>
      </c>
    </row>
    <row r="251" spans="1:10" ht="33.75" thickBot="1">
      <c r="A251" s="9">
        <v>79</v>
      </c>
      <c r="B251" s="9"/>
      <c r="C251" s="37" t="s">
        <v>84</v>
      </c>
      <c r="D251" s="6" t="s">
        <v>179</v>
      </c>
      <c r="E251" s="3">
        <v>2.66</v>
      </c>
      <c r="F251" s="3">
        <v>5.13</v>
      </c>
      <c r="G251" s="3">
        <v>18.05</v>
      </c>
      <c r="H251" s="3">
        <v>125</v>
      </c>
      <c r="I251" s="3">
        <v>0</v>
      </c>
      <c r="J251" s="9">
        <v>107</v>
      </c>
    </row>
    <row r="252" spans="1:11" ht="33.75" thickBot="1">
      <c r="A252" s="98" t="s">
        <v>210</v>
      </c>
      <c r="B252" s="96"/>
      <c r="C252" s="96"/>
      <c r="D252" s="96"/>
      <c r="E252" s="96"/>
      <c r="F252" s="96"/>
      <c r="G252" s="96"/>
      <c r="H252" s="96"/>
      <c r="I252" s="96"/>
      <c r="J252" s="97"/>
      <c r="K252" s="8"/>
    </row>
    <row r="253" spans="1:14" ht="33.75" thickBot="1">
      <c r="A253" s="32">
        <v>80</v>
      </c>
      <c r="B253" s="32"/>
      <c r="C253" s="38" t="s">
        <v>45</v>
      </c>
      <c r="D253" s="6" t="s">
        <v>181</v>
      </c>
      <c r="E253" s="3">
        <v>0.5</v>
      </c>
      <c r="F253" s="3">
        <v>0.1</v>
      </c>
      <c r="G253" s="3">
        <v>10.1</v>
      </c>
      <c r="H253" s="3">
        <v>46</v>
      </c>
      <c r="I253" s="3">
        <v>2</v>
      </c>
      <c r="J253" s="9">
        <v>532</v>
      </c>
      <c r="L253" s="8"/>
      <c r="M253" s="8"/>
      <c r="N253" s="8"/>
    </row>
    <row r="254" spans="1:10" ht="33.75" customHeight="1" thickBot="1">
      <c r="A254" s="88" t="s">
        <v>207</v>
      </c>
      <c r="B254" s="89"/>
      <c r="C254" s="89"/>
      <c r="D254" s="89"/>
      <c r="E254" s="89"/>
      <c r="F254" s="89"/>
      <c r="G254" s="89"/>
      <c r="H254" s="89"/>
      <c r="I254" s="89"/>
      <c r="J254" s="90"/>
    </row>
    <row r="255" spans="1:10" ht="33.75" thickBot="1">
      <c r="A255" s="9">
        <v>63</v>
      </c>
      <c r="B255" s="9"/>
      <c r="C255" s="39" t="s">
        <v>120</v>
      </c>
      <c r="D255" s="5">
        <v>50</v>
      </c>
      <c r="E255" s="3">
        <v>2.52</v>
      </c>
      <c r="F255" s="3">
        <v>5.76</v>
      </c>
      <c r="G255" s="3">
        <v>4.14</v>
      </c>
      <c r="H255" s="3">
        <v>57</v>
      </c>
      <c r="I255" s="9">
        <v>2.07</v>
      </c>
      <c r="J255" s="42">
        <v>71</v>
      </c>
    </row>
    <row r="256" spans="1:10" ht="33.75" thickBot="1">
      <c r="A256" s="9">
        <v>81</v>
      </c>
      <c r="B256" s="9"/>
      <c r="C256" s="38" t="s">
        <v>132</v>
      </c>
      <c r="D256" s="6" t="s">
        <v>134</v>
      </c>
      <c r="E256" s="3">
        <v>6.78</v>
      </c>
      <c r="F256" s="3">
        <v>4.23</v>
      </c>
      <c r="G256" s="3">
        <v>10.88</v>
      </c>
      <c r="H256" s="3">
        <v>124</v>
      </c>
      <c r="I256" s="3">
        <v>6.24</v>
      </c>
      <c r="J256" s="9">
        <v>168</v>
      </c>
    </row>
    <row r="257" spans="1:10" ht="33.75" thickBot="1">
      <c r="A257" s="9">
        <v>82</v>
      </c>
      <c r="B257" s="9"/>
      <c r="C257" s="38" t="s">
        <v>133</v>
      </c>
      <c r="D257" s="6" t="s">
        <v>89</v>
      </c>
      <c r="E257" s="3">
        <v>6.73</v>
      </c>
      <c r="F257" s="3">
        <v>6.15</v>
      </c>
      <c r="G257" s="3">
        <v>3.86</v>
      </c>
      <c r="H257" s="3">
        <v>99</v>
      </c>
      <c r="I257" s="3">
        <v>0</v>
      </c>
      <c r="J257" s="9">
        <v>389</v>
      </c>
    </row>
    <row r="258" spans="1:10" ht="33.75" thickBot="1">
      <c r="A258" s="9">
        <v>52</v>
      </c>
      <c r="B258" s="9"/>
      <c r="C258" s="38" t="s">
        <v>112</v>
      </c>
      <c r="D258" s="5">
        <v>200</v>
      </c>
      <c r="E258" s="3">
        <v>3.68</v>
      </c>
      <c r="F258" s="3">
        <v>4.62</v>
      </c>
      <c r="G258" s="3">
        <v>11.36</v>
      </c>
      <c r="H258" s="3">
        <v>110</v>
      </c>
      <c r="I258" s="3">
        <v>31</v>
      </c>
      <c r="J258" s="9">
        <v>435</v>
      </c>
    </row>
    <row r="259" spans="1:10" ht="33.75" thickBot="1">
      <c r="A259" s="9">
        <v>44</v>
      </c>
      <c r="B259" s="9"/>
      <c r="C259" s="38" t="s">
        <v>103</v>
      </c>
      <c r="D259" s="5">
        <v>20</v>
      </c>
      <c r="E259" s="3">
        <v>0.17</v>
      </c>
      <c r="F259" s="3">
        <v>0.44</v>
      </c>
      <c r="G259" s="3">
        <v>1.68</v>
      </c>
      <c r="H259" s="3">
        <v>11</v>
      </c>
      <c r="I259" s="3">
        <v>0.19</v>
      </c>
      <c r="J259" s="9">
        <v>468</v>
      </c>
    </row>
    <row r="260" spans="1:10" ht="33.75" thickBot="1">
      <c r="A260" s="9">
        <v>24</v>
      </c>
      <c r="B260" s="9"/>
      <c r="C260" s="38" t="s">
        <v>88</v>
      </c>
      <c r="D260" s="5">
        <v>170</v>
      </c>
      <c r="E260" s="3">
        <v>0.09</v>
      </c>
      <c r="F260" s="3">
        <v>0.03</v>
      </c>
      <c r="G260" s="3">
        <v>19.07</v>
      </c>
      <c r="H260" s="3">
        <v>79</v>
      </c>
      <c r="I260" s="3">
        <v>0.5</v>
      </c>
      <c r="J260" s="9">
        <v>516</v>
      </c>
    </row>
    <row r="261" spans="1:10" ht="33.75" thickBot="1">
      <c r="A261" s="9">
        <v>10</v>
      </c>
      <c r="B261" s="9"/>
      <c r="C261" s="29" t="s">
        <v>7</v>
      </c>
      <c r="D261" s="5">
        <v>15</v>
      </c>
      <c r="E261" s="3">
        <v>1.14</v>
      </c>
      <c r="F261" s="3">
        <v>0.12</v>
      </c>
      <c r="G261" s="3">
        <v>7.38</v>
      </c>
      <c r="H261" s="3">
        <v>35.25</v>
      </c>
      <c r="I261" s="3">
        <v>0</v>
      </c>
      <c r="J261" s="9">
        <v>122</v>
      </c>
    </row>
    <row r="262" spans="1:10" ht="33.75" thickBot="1">
      <c r="A262" s="9">
        <v>11</v>
      </c>
      <c r="B262" s="9"/>
      <c r="C262" s="29" t="s">
        <v>3</v>
      </c>
      <c r="D262" s="5">
        <v>35</v>
      </c>
      <c r="E262" s="3">
        <v>2.31</v>
      </c>
      <c r="F262" s="3">
        <v>0.42</v>
      </c>
      <c r="G262" s="3">
        <v>11.69</v>
      </c>
      <c r="H262" s="3">
        <v>60.9</v>
      </c>
      <c r="I262" s="3">
        <v>0</v>
      </c>
      <c r="J262" s="9">
        <v>123</v>
      </c>
    </row>
    <row r="263" spans="1:10" ht="33.75" customHeight="1" thickBot="1">
      <c r="A263" s="88" t="s">
        <v>208</v>
      </c>
      <c r="B263" s="89"/>
      <c r="C263" s="89"/>
      <c r="D263" s="89"/>
      <c r="E263" s="89"/>
      <c r="F263" s="89"/>
      <c r="G263" s="89"/>
      <c r="H263" s="89"/>
      <c r="I263" s="89"/>
      <c r="J263" s="90"/>
    </row>
    <row r="264" spans="1:10" ht="99.75" thickBot="1">
      <c r="A264" s="9">
        <v>12</v>
      </c>
      <c r="B264" s="9"/>
      <c r="C264" s="29" t="s">
        <v>46</v>
      </c>
      <c r="D264" s="6" t="s">
        <v>161</v>
      </c>
      <c r="E264" s="3">
        <v>4.2</v>
      </c>
      <c r="F264" s="3">
        <v>3.28</v>
      </c>
      <c r="G264" s="3">
        <v>6.13</v>
      </c>
      <c r="H264" s="3">
        <v>70.89</v>
      </c>
      <c r="I264" s="3">
        <v>1.05</v>
      </c>
      <c r="J264" s="9">
        <v>530</v>
      </c>
    </row>
    <row r="265" spans="1:10" ht="99.75" thickBot="1">
      <c r="A265" s="9">
        <v>67</v>
      </c>
      <c r="B265" s="9"/>
      <c r="C265" s="37" t="s">
        <v>77</v>
      </c>
      <c r="D265" s="6" t="s">
        <v>92</v>
      </c>
      <c r="E265" s="3">
        <v>5.25</v>
      </c>
      <c r="F265" s="3">
        <v>6.86</v>
      </c>
      <c r="G265" s="3">
        <v>52.08</v>
      </c>
      <c r="H265" s="3">
        <v>291.9</v>
      </c>
      <c r="I265" s="3">
        <v>0</v>
      </c>
      <c r="J265" s="9">
        <v>604</v>
      </c>
    </row>
    <row r="266" spans="1:10" ht="66.75" thickBot="1">
      <c r="A266" s="32">
        <v>4</v>
      </c>
      <c r="B266" s="32"/>
      <c r="C266" s="38" t="s">
        <v>73</v>
      </c>
      <c r="D266" s="6" t="s">
        <v>204</v>
      </c>
      <c r="E266" s="3">
        <v>0.24</v>
      </c>
      <c r="F266" s="3">
        <v>0.24</v>
      </c>
      <c r="G266" s="3">
        <v>6.4</v>
      </c>
      <c r="H266" s="3">
        <v>27.72</v>
      </c>
      <c r="I266" s="3">
        <v>6.16</v>
      </c>
      <c r="J266" s="9">
        <v>126</v>
      </c>
    </row>
    <row r="267" spans="1:10" ht="66.75" thickBot="1">
      <c r="A267" s="9"/>
      <c r="B267" s="9"/>
      <c r="C267" s="29"/>
      <c r="D267" s="6"/>
      <c r="E267" s="3" t="s">
        <v>0</v>
      </c>
      <c r="F267" s="3" t="s">
        <v>1</v>
      </c>
      <c r="G267" s="3" t="s">
        <v>2</v>
      </c>
      <c r="H267" s="3" t="s">
        <v>79</v>
      </c>
      <c r="I267" s="3" t="s">
        <v>80</v>
      </c>
      <c r="J267" s="3"/>
    </row>
    <row r="268" spans="1:10" ht="33.75" thickBot="1">
      <c r="A268" s="9"/>
      <c r="B268" s="9"/>
      <c r="C268" s="29" t="s">
        <v>70</v>
      </c>
      <c r="D268" s="5"/>
      <c r="E268" s="3">
        <f>E249+E250+E251+E253+E255+E256+E257+E258+E259+E260+E261+E262+E264+E265+E266</f>
        <v>44.370000000000005</v>
      </c>
      <c r="F268" s="3">
        <f>F249+F250+F251+F253+F255+F256+F257+F258+F259+F260+F261+F262+F264+F265+F266</f>
        <v>47.339999999999996</v>
      </c>
      <c r="G268" s="3">
        <f>G249+G250+G251+G253+G255+G256+G257+G258+G259+G260+G261+G262+G264+G265+G266</f>
        <v>200.23</v>
      </c>
      <c r="H268" s="3">
        <f>H249+H250+H251+H253+H255+H256+H257+H258+H259+H260+H261+H262+H264+H265+H266</f>
        <v>1418.66</v>
      </c>
      <c r="I268" s="3">
        <f>I249+I250+I251+I253+I255+I256+I257+I258+I259+I260+I261+I262+I264+I265+I266</f>
        <v>51.58999999999999</v>
      </c>
      <c r="J268" s="3"/>
    </row>
    <row r="269" spans="1:10" ht="33.75" thickBot="1">
      <c r="A269" s="52"/>
      <c r="B269" s="53"/>
      <c r="C269" s="47"/>
      <c r="D269" s="54"/>
      <c r="E269" s="47"/>
      <c r="F269" s="47"/>
      <c r="G269" s="47"/>
      <c r="H269" s="47"/>
      <c r="I269" s="47"/>
      <c r="J269" s="55"/>
    </row>
    <row r="270" spans="1:10" ht="33.75" thickBot="1">
      <c r="A270" s="9"/>
      <c r="B270" s="9"/>
      <c r="C270" s="29"/>
      <c r="D270" s="6"/>
      <c r="E270" s="3"/>
      <c r="F270" s="3"/>
      <c r="G270" s="3"/>
      <c r="H270" s="3"/>
      <c r="I270" s="3"/>
      <c r="J270" s="3"/>
    </row>
    <row r="271" spans="1:10" ht="33.75" customHeight="1" thickBot="1">
      <c r="A271" s="91" t="s">
        <v>172</v>
      </c>
      <c r="B271" s="93"/>
      <c r="C271" s="93"/>
      <c r="D271" s="93"/>
      <c r="E271" s="93"/>
      <c r="F271" s="93"/>
      <c r="G271" s="93"/>
      <c r="H271" s="93"/>
      <c r="I271" s="93"/>
      <c r="J271" s="92"/>
    </row>
    <row r="272" spans="1:10" ht="33.75" customHeight="1" thickBot="1">
      <c r="A272" s="79"/>
      <c r="B272" s="40"/>
      <c r="C272" s="81"/>
      <c r="D272" s="94"/>
      <c r="E272" s="91" t="s">
        <v>5</v>
      </c>
      <c r="F272" s="93"/>
      <c r="G272" s="92"/>
      <c r="H272" s="81" t="s">
        <v>6</v>
      </c>
      <c r="I272" s="91"/>
      <c r="J272" s="92"/>
    </row>
    <row r="273" spans="1:10" ht="66.75" thickBot="1">
      <c r="A273" s="80"/>
      <c r="B273" s="4"/>
      <c r="C273" s="82"/>
      <c r="D273" s="95"/>
      <c r="E273" s="3" t="s">
        <v>0</v>
      </c>
      <c r="F273" s="3" t="s">
        <v>1</v>
      </c>
      <c r="G273" s="3" t="s">
        <v>2</v>
      </c>
      <c r="H273" s="82"/>
      <c r="I273" s="3" t="s">
        <v>80</v>
      </c>
      <c r="J273" s="3"/>
    </row>
    <row r="274" spans="1:10" ht="33.75" customHeight="1" thickBot="1">
      <c r="A274" s="88" t="s">
        <v>148</v>
      </c>
      <c r="B274" s="89"/>
      <c r="C274" s="89"/>
      <c r="D274" s="90"/>
      <c r="E274" s="3">
        <f>E268+E241+E216+E190+E162+E135+E108+E81+E54+E26</f>
        <v>428.95</v>
      </c>
      <c r="F274" s="3">
        <f>F268+F241+F216+F190+F162+F135+F108+F81+F54+F26</f>
        <v>430.47</v>
      </c>
      <c r="G274" s="3">
        <f>G268+G241+G216+G190+G162+G135+G108+G81+G54+G26</f>
        <v>1751.9299999999998</v>
      </c>
      <c r="H274" s="3">
        <f>H268+H241+H216+H190+H162+H135+H108+H81+H54+H26</f>
        <v>12724.7</v>
      </c>
      <c r="I274" s="3">
        <f>I268+I241+I216+I190+I162+I135+I108+I81+I54+I26</f>
        <v>463.62999999999994</v>
      </c>
      <c r="J274" s="3"/>
    </row>
    <row r="275" spans="1:10" ht="33.75" customHeight="1" thickBot="1">
      <c r="A275" s="88" t="s">
        <v>149</v>
      </c>
      <c r="B275" s="89"/>
      <c r="C275" s="89"/>
      <c r="D275" s="90"/>
      <c r="E275" s="3">
        <f>E274/10</f>
        <v>42.894999999999996</v>
      </c>
      <c r="F275" s="3">
        <f>F274/10</f>
        <v>43.047000000000004</v>
      </c>
      <c r="G275" s="3">
        <f>G274/10</f>
        <v>175.19299999999998</v>
      </c>
      <c r="H275" s="3">
        <f>H274/10</f>
        <v>1272.47</v>
      </c>
      <c r="I275" s="3">
        <f>I274/10</f>
        <v>46.36299999999999</v>
      </c>
      <c r="J275" s="3"/>
    </row>
    <row r="276" spans="1:10" ht="69.75" customHeight="1" thickBot="1">
      <c r="A276" s="88" t="s">
        <v>183</v>
      </c>
      <c r="B276" s="89"/>
      <c r="C276" s="89"/>
      <c r="D276" s="90"/>
      <c r="E276" s="9">
        <v>37.8</v>
      </c>
      <c r="F276" s="9">
        <v>42</v>
      </c>
      <c r="G276" s="9">
        <v>182.7</v>
      </c>
      <c r="H276" s="9">
        <v>1260</v>
      </c>
      <c r="I276" s="9">
        <v>35</v>
      </c>
      <c r="J276" s="3"/>
    </row>
    <row r="277" spans="1:10" ht="75.75" customHeight="1" thickBot="1">
      <c r="A277" s="88" t="s">
        <v>184</v>
      </c>
      <c r="B277" s="89"/>
      <c r="C277" s="89"/>
      <c r="D277" s="90"/>
      <c r="E277" s="3">
        <f>100*E275/E276</f>
        <v>113.47883597883599</v>
      </c>
      <c r="F277" s="3">
        <f>100*F275/F276</f>
        <v>102.49285714285716</v>
      </c>
      <c r="G277" s="3">
        <f>100*G275/G276</f>
        <v>95.89107827038862</v>
      </c>
      <c r="H277" s="3">
        <f>100*H275/H276</f>
        <v>100.98968253968253</v>
      </c>
      <c r="I277" s="3">
        <f>100*I275/I276</f>
        <v>132.46571428571426</v>
      </c>
      <c r="J277" s="3"/>
    </row>
    <row r="278" spans="1:10" ht="3" customHeight="1">
      <c r="A278" s="56"/>
      <c r="B278" s="57"/>
      <c r="C278" s="57"/>
      <c r="D278" s="58"/>
      <c r="E278" s="57"/>
      <c r="F278" s="57"/>
      <c r="G278" s="57"/>
      <c r="H278" s="57"/>
      <c r="I278" s="57"/>
      <c r="J278" s="59"/>
    </row>
    <row r="279" spans="1:10" ht="33" hidden="1">
      <c r="A279" s="56"/>
      <c r="B279" s="57"/>
      <c r="C279" s="57"/>
      <c r="D279" s="58"/>
      <c r="E279" s="57"/>
      <c r="F279" s="57"/>
      <c r="G279" s="57"/>
      <c r="H279" s="57"/>
      <c r="I279" s="57"/>
      <c r="J279" s="59"/>
    </row>
    <row r="280" spans="1:10" ht="33">
      <c r="A280" s="72" t="s">
        <v>150</v>
      </c>
      <c r="B280" s="73"/>
      <c r="C280" s="74"/>
      <c r="D280" s="71"/>
      <c r="E280" s="74"/>
      <c r="F280" s="74"/>
      <c r="G280" s="74"/>
      <c r="H280" s="64"/>
      <c r="I280" s="64"/>
      <c r="J280" s="65"/>
    </row>
    <row r="281" spans="1:10" ht="33">
      <c r="A281" s="66"/>
      <c r="B281" s="67"/>
      <c r="C281" s="68"/>
      <c r="D281" s="69"/>
      <c r="E281" s="68"/>
      <c r="F281" s="68"/>
      <c r="G281" s="68"/>
      <c r="H281" s="68"/>
      <c r="I281" s="68"/>
      <c r="J281" s="70"/>
    </row>
  </sheetData>
  <sheetProtection/>
  <mergeCells count="141">
    <mergeCell ref="A198:J198"/>
    <mergeCell ref="A202:J202"/>
    <mergeCell ref="A223:J223"/>
    <mergeCell ref="A227:J227"/>
    <mergeCell ref="A248:J248"/>
    <mergeCell ref="A252:J252"/>
    <mergeCell ref="A88:J88"/>
    <mergeCell ref="A92:J92"/>
    <mergeCell ref="A115:J115"/>
    <mergeCell ref="A119:J119"/>
    <mergeCell ref="A142:J142"/>
    <mergeCell ref="A146:J146"/>
    <mergeCell ref="A8:J8"/>
    <mergeCell ref="A12:J12"/>
    <mergeCell ref="A33:J33"/>
    <mergeCell ref="A38:J38"/>
    <mergeCell ref="A61:J61"/>
    <mergeCell ref="A65:J65"/>
    <mergeCell ref="I272:J272"/>
    <mergeCell ref="A274:D274"/>
    <mergeCell ref="A275:D275"/>
    <mergeCell ref="A276:D276"/>
    <mergeCell ref="A277:D277"/>
    <mergeCell ref="A271:J271"/>
    <mergeCell ref="A272:A273"/>
    <mergeCell ref="C272:C273"/>
    <mergeCell ref="D272:D273"/>
    <mergeCell ref="E272:G272"/>
    <mergeCell ref="H272:H273"/>
    <mergeCell ref="A247:J247"/>
    <mergeCell ref="A254:J254"/>
    <mergeCell ref="A263:J263"/>
    <mergeCell ref="A236:J236"/>
    <mergeCell ref="A242:J242"/>
    <mergeCell ref="A243:J243"/>
    <mergeCell ref="A244:A245"/>
    <mergeCell ref="C244:C245"/>
    <mergeCell ref="D244:D245"/>
    <mergeCell ref="E244:G244"/>
    <mergeCell ref="H244:H245"/>
    <mergeCell ref="I244:J244"/>
    <mergeCell ref="A217:J217"/>
    <mergeCell ref="A218:J218"/>
    <mergeCell ref="A219:A220"/>
    <mergeCell ref="C219:C220"/>
    <mergeCell ref="D219:D220"/>
    <mergeCell ref="E219:G219"/>
    <mergeCell ref="A121:J121"/>
    <mergeCell ref="A130:J130"/>
    <mergeCell ref="A148:J148"/>
    <mergeCell ref="A157:J157"/>
    <mergeCell ref="A176:J176"/>
    <mergeCell ref="A185:J185"/>
    <mergeCell ref="A141:J141"/>
    <mergeCell ref="I138:J138"/>
    <mergeCell ref="A163:J163"/>
    <mergeCell ref="A136:J136"/>
    <mergeCell ref="A76:J76"/>
    <mergeCell ref="A49:J49"/>
    <mergeCell ref="A56:J56"/>
    <mergeCell ref="A57:A58"/>
    <mergeCell ref="C57:C58"/>
    <mergeCell ref="D57:D58"/>
    <mergeCell ref="E57:G57"/>
    <mergeCell ref="H57:H58"/>
    <mergeCell ref="D29:D30"/>
    <mergeCell ref="E29:G29"/>
    <mergeCell ref="H29:H30"/>
    <mergeCell ref="I29:J29"/>
    <mergeCell ref="A60:J60"/>
    <mergeCell ref="A67:J67"/>
    <mergeCell ref="A7:J7"/>
    <mergeCell ref="A32:J32"/>
    <mergeCell ref="A40:J40"/>
    <mergeCell ref="A2:J2"/>
    <mergeCell ref="A4:A5"/>
    <mergeCell ref="C4:C5"/>
    <mergeCell ref="D4:D5"/>
    <mergeCell ref="E4:G4"/>
    <mergeCell ref="H4:H5"/>
    <mergeCell ref="I4:J4"/>
    <mergeCell ref="A3:J3"/>
    <mergeCell ref="A197:J197"/>
    <mergeCell ref="A192:J192"/>
    <mergeCell ref="D194:D195"/>
    <mergeCell ref="E194:G194"/>
    <mergeCell ref="H194:H195"/>
    <mergeCell ref="A194:A195"/>
    <mergeCell ref="C194:C195"/>
    <mergeCell ref="A193:J193"/>
    <mergeCell ref="A55:J55"/>
    <mergeCell ref="I111:J111"/>
    <mergeCell ref="I57:J57"/>
    <mergeCell ref="A14:J14"/>
    <mergeCell ref="A22:J22"/>
    <mergeCell ref="A27:J27"/>
    <mergeCell ref="A82:J82"/>
    <mergeCell ref="A83:J83"/>
    <mergeCell ref="A28:J28"/>
    <mergeCell ref="A29:A30"/>
    <mergeCell ref="C29:C30"/>
    <mergeCell ref="A84:A85"/>
    <mergeCell ref="C84:C85"/>
    <mergeCell ref="D84:D85"/>
    <mergeCell ref="E84:G84"/>
    <mergeCell ref="H84:H85"/>
    <mergeCell ref="A87:J87"/>
    <mergeCell ref="I84:J84"/>
    <mergeCell ref="A109:J109"/>
    <mergeCell ref="A94:J94"/>
    <mergeCell ref="A103:J103"/>
    <mergeCell ref="A114:J114"/>
    <mergeCell ref="A111:A112"/>
    <mergeCell ref="C111:C112"/>
    <mergeCell ref="D111:D112"/>
    <mergeCell ref="E111:G111"/>
    <mergeCell ref="A110:J110"/>
    <mergeCell ref="H111:H112"/>
    <mergeCell ref="A137:J137"/>
    <mergeCell ref="A138:A139"/>
    <mergeCell ref="C138:C139"/>
    <mergeCell ref="D138:D139"/>
    <mergeCell ref="E138:G138"/>
    <mergeCell ref="H138:H139"/>
    <mergeCell ref="A164:J164"/>
    <mergeCell ref="A165:A166"/>
    <mergeCell ref="C165:C166"/>
    <mergeCell ref="D165:D166"/>
    <mergeCell ref="E165:G165"/>
    <mergeCell ref="H165:H166"/>
    <mergeCell ref="I165:J165"/>
    <mergeCell ref="A168:J168"/>
    <mergeCell ref="I194:J194"/>
    <mergeCell ref="A204:J204"/>
    <mergeCell ref="A212:J212"/>
    <mergeCell ref="A229:J229"/>
    <mergeCell ref="A222:J222"/>
    <mergeCell ref="H219:H220"/>
    <mergeCell ref="I219:J219"/>
    <mergeCell ref="A169:J169"/>
    <mergeCell ref="A174:J174"/>
  </mergeCells>
  <printOptions/>
  <pageMargins left="0" right="0" top="0" bottom="0" header="0.5118110236220472" footer="0.5118110236220472"/>
  <pageSetup fitToHeight="29" horizontalDpi="600" verticalDpi="600" orientation="landscape" paperSize="9" scale="40" r:id="rId1"/>
  <rowBreaks count="10" manualBreakCount="10">
    <brk id="26" min="2" max="9" man="1"/>
    <brk id="54" min="2" max="9" man="1"/>
    <brk id="81" min="2" max="9" man="1"/>
    <brk id="108" min="2" max="9" man="1"/>
    <brk id="135" min="2" max="9" man="1"/>
    <brk id="162" min="2" max="9" man="1"/>
    <brk id="190" min="2" max="9" man="1"/>
    <brk id="216" min="2" max="9" man="1"/>
    <brk id="241" min="2" max="9" man="1"/>
    <brk id="268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Бабаш</cp:lastModifiedBy>
  <cp:lastPrinted>2015-08-31T08:21:07Z</cp:lastPrinted>
  <dcterms:created xsi:type="dcterms:W3CDTF">1996-10-08T23:32:33Z</dcterms:created>
  <dcterms:modified xsi:type="dcterms:W3CDTF">2015-11-02T07:18:53Z</dcterms:modified>
  <cp:category/>
  <cp:version/>
  <cp:contentType/>
  <cp:contentStatus/>
</cp:coreProperties>
</file>